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825" tabRatio="846" activeTab="0"/>
  </bookViews>
  <sheets>
    <sheet name="建築設備の種類（A4版）" sheetId="1" r:id="rId1"/>
    <sheet name="使用建築材料表（A4版）" sheetId="2" r:id="rId2"/>
    <sheet name="建築設備の種類（A3版）" sheetId="3" r:id="rId3"/>
    <sheet name="使用建築材料表（A3版）" sheetId="4" r:id="rId4"/>
    <sheet name="建築設備の種類 (記入例)" sheetId="5" r:id="rId5"/>
    <sheet name="使用建築材料表 (記入例)" sheetId="6" r:id="rId6"/>
  </sheets>
  <definedNames>
    <definedName name="CRITERIA" localSheetId="4">'建築設備の種類 (記入例)'!#REF!</definedName>
    <definedName name="CRITERIA" localSheetId="2">'建築設備の種類（A3版）'!#REF!</definedName>
    <definedName name="CRITERIA" localSheetId="5">'使用建築材料表 (記入例)'!#REF!</definedName>
    <definedName name="CRITERIA" localSheetId="3">'使用建築材料表（A3版）'!#REF!</definedName>
    <definedName name="EXTRACT" localSheetId="4">'建築設備の種類 (記入例)'!#REF!</definedName>
    <definedName name="EXTRACT" localSheetId="2">'建築設備の種類（A3版）'!#REF!</definedName>
    <definedName name="EXTRACT" localSheetId="5">'使用建築材料表 (記入例)'!#REF!</definedName>
    <definedName name="EXTRACT" localSheetId="3">'使用建築材料表（A3版）'!#REF!</definedName>
    <definedName name="_xlnm.Print_Area" localSheetId="4">'建築設備の種類 (記入例)'!$B$1:$CN$66</definedName>
    <definedName name="_xlnm.Print_Area" localSheetId="2">'建築設備の種類（A3版）'!$B$1:$CN$66</definedName>
    <definedName name="_xlnm.Print_Area" localSheetId="5">'使用建築材料表 (記入例)'!$A$1:$DF$66</definedName>
    <definedName name="_xlnm.Print_Area" localSheetId="3">'使用建築材料表（A3版）'!$A$1:$DF$66</definedName>
  </definedNames>
  <calcPr fullCalcOnLoad="1"/>
</workbook>
</file>

<file path=xl/sharedStrings.xml><?xml version="1.0" encoding="utf-8"?>
<sst xmlns="http://schemas.openxmlformats.org/spreadsheetml/2006/main" count="1253" uniqueCount="155">
  <si>
    <t xml:space="preserve">室名  </t>
  </si>
  <si>
    <t>面積係数</t>
  </si>
  <si>
    <t>天井</t>
  </si>
  <si>
    <t>使用面積小計（㎡）</t>
  </si>
  <si>
    <t>(面積）（㎡）</t>
  </si>
  <si>
    <t>階</t>
  </si>
  <si>
    <t>内装の仕上げの部分</t>
  </si>
  <si>
    <t>ﾎﾙﾑｱﾙﾃﾞﾋﾄﾞ建材種別</t>
  </si>
  <si>
    <t>床面積合計（㎡）</t>
  </si>
  <si>
    <t>建具</t>
  </si>
  <si>
    <t>使用面積（㎡）</t>
  </si>
  <si>
    <t>種</t>
  </si>
  <si>
    <t>換気種別</t>
  </si>
  <si>
    <t>居室ごとの機械換気設備</t>
  </si>
  <si>
    <t>床面積（㎡）</t>
  </si>
  <si>
    <t>気積（m3）</t>
  </si>
  <si>
    <t>排気機による排気量（m3/h）</t>
  </si>
  <si>
    <t>【8．建築設備の種類】</t>
  </si>
  <si>
    <t>□</t>
  </si>
  <si>
    <t>中間階天井(床裏)内措置</t>
  </si>
  <si>
    <t>第１種換気設備</t>
  </si>
  <si>
    <t>天井高さ（m）</t>
  </si>
  <si>
    <t>外壁の措置</t>
  </si>
  <si>
    <t>：規制対象外建材を使用（F☆☆☆☆）</t>
  </si>
  <si>
    <t>記入上の注意（換気するエリアが２以上になる場合は換気エリアごとに別紙にて作成して下さい）</t>
  </si>
  <si>
    <t>第２種換気設備</t>
  </si>
  <si>
    <t>第３種換気設備</t>
  </si>
  <si>
    <t>給気量（m3/h）</t>
  </si>
  <si>
    <t>イ</t>
  </si>
  <si>
    <t>ロ</t>
  </si>
  <si>
    <t>：第3種建材を使用（F☆☆☆）</t>
  </si>
  <si>
    <t>ハ</t>
  </si>
  <si>
    <t>：気密層又は通気止め措置</t>
  </si>
  <si>
    <t>ニ</t>
  </si>
  <si>
    <t>：天井裏等を機械換気（居室より負圧）</t>
  </si>
  <si>
    <t>壁</t>
  </si>
  <si>
    <t>床</t>
  </si>
  <si>
    <t>面積</t>
  </si>
  <si>
    <t>㎡</t>
  </si>
  <si>
    <t>室名</t>
  </si>
  <si>
    <t>確認申請書  第二号様式  （第四面） 建築物別概要  別紙</t>
  </si>
  <si>
    <t>●「階」は同一の機械換気システムを利用する室が複数の階にある場合のみに記入して下さい。</t>
  </si>
  <si>
    <t>●室名  は同一の機械換気システムを利用するすべての室名を記入して下さい。</t>
  </si>
  <si>
    <t>●天井裏等への措置(キッチンセット内部、収納スペース内部,物置内部等を含む）</t>
  </si>
  <si>
    <t>使用建築材料表</t>
  </si>
  <si>
    <t>部位名</t>
  </si>
  <si>
    <t>天井裏等への措置</t>
  </si>
  <si>
    <t>（階）</t>
  </si>
  <si>
    <t>小屋(天井）裏の措置</t>
  </si>
  <si>
    <t>最下階床裏の措置</t>
  </si>
  <si>
    <t>確認申請書  別記二号様式の添付図書(表２（に))の使用建築材料表</t>
  </si>
  <si>
    <t>気積合計（m3）</t>
  </si>
  <si>
    <t>換気回数（n/h）</t>
  </si>
  <si>
    <t>排気量合計（m3）</t>
  </si>
  <si>
    <t>給気量合計（m3）</t>
  </si>
  <si>
    <t>・クロルピリホスの使用</t>
  </si>
  <si>
    <t>有り</t>
  </si>
  <si>
    <t>無し</t>
  </si>
  <si>
    <t>（令20条の７）</t>
  </si>
  <si>
    <r>
      <t>・換気設備の換気回数</t>
    </r>
    <r>
      <rPr>
        <sz val="9"/>
        <rFont val="ＭＳ Ｐゴシック"/>
        <family val="3"/>
      </rPr>
      <t>を 
  選択してください</t>
    </r>
  </si>
  <si>
    <t>0.5回/ｈ以上</t>
  </si>
  <si>
    <t>使用面積合計（㎡）</t>
  </si>
  <si>
    <t>判       定</t>
  </si>
  <si>
    <t>建築物の名称又は工事名</t>
  </si>
  <si>
    <t>0.7回/ｈ以上</t>
  </si>
  <si>
    <t>居室の内装に第1種・第２種・第３種建築材料を使用しないもの(規制対象外建築材料のみ使用）</t>
  </si>
  <si>
    <t>・ホルムアルデヒドを発散する建材の</t>
  </si>
  <si>
    <t>面積制限が適用されない場合</t>
  </si>
  <si>
    <r>
      <t xml:space="preserve">・ﾎﾙﾑｱﾙﾃﾞﾋﾄﾞ建材種別
  </t>
    </r>
    <r>
      <rPr>
        <sz val="9"/>
        <rFont val="ＭＳ Ｐゴシック"/>
        <family val="3"/>
      </rPr>
      <t>の記号と使用面積を表
  中に記入して下さい</t>
    </r>
  </si>
  <si>
    <t>-</t>
  </si>
  <si>
    <t>：</t>
  </si>
  <si>
    <t>規制対象外</t>
  </si>
  <si>
    <t>第３種建材</t>
  </si>
  <si>
    <t>(Ｆ☆☆☆)</t>
  </si>
  <si>
    <t xml:space="preserve">第２種建材 </t>
  </si>
  <si>
    <t>(Ｆ☆☆)</t>
  </si>
  <si>
    <t>居室が大臣認定を受けたもの</t>
  </si>
  <si>
    <t>居室に中央管理方式の空調設備を設置</t>
  </si>
  <si>
    <t>■</t>
  </si>
  <si>
    <t>気積合計（m3）</t>
  </si>
  <si>
    <t>給気量合計（m3）</t>
  </si>
  <si>
    <t>排気量合計（m3）</t>
  </si>
  <si>
    <t>換気回数（n/h）</t>
  </si>
  <si>
    <t>小屋(天井）裏の措置</t>
  </si>
  <si>
    <t>イ</t>
  </si>
  <si>
    <t>ロ</t>
  </si>
  <si>
    <t>：第3種建材を使用（F☆☆☆）</t>
  </si>
  <si>
    <t>最下階床裏の措置</t>
  </si>
  <si>
    <t>ハ</t>
  </si>
  <si>
    <t>：気密層又は通気止め措置</t>
  </si>
  <si>
    <t>ニ</t>
  </si>
  <si>
    <t>：天井裏等を機械換気（居室より負圧）</t>
  </si>
  <si>
    <t>・ホルムアルデヒドを発散する建材の</t>
  </si>
  <si>
    <t>面積制限が適用されない場合</t>
  </si>
  <si>
    <t>居室に中央管理方式の空調設備を設置</t>
  </si>
  <si>
    <t>居室が大臣認定を受けたもの</t>
  </si>
  <si>
    <t>(Ｆ☆☆☆)</t>
  </si>
  <si>
    <t>0.7回/ｈ以上</t>
  </si>
  <si>
    <t>居室の内装に第1種・第２種・第３種建築材料を使用しないもの(規制対象外建築材料のみ使用）</t>
  </si>
  <si>
    <t>(Ｆ☆☆)</t>
  </si>
  <si>
    <t>確認申請書  別記二号様式の添付図書(表１（に))の使用建築材料表</t>
  </si>
  <si>
    <t>判定</t>
  </si>
  <si>
    <t>・ホルムアルデヒドを発散</t>
  </si>
  <si>
    <t>する建材の面積制限が</t>
  </si>
  <si>
    <t>適用されない場合</t>
  </si>
  <si>
    <t>居室に中央管理方式</t>
  </si>
  <si>
    <t>の空調設備を設置</t>
  </si>
  <si>
    <t>居室が大臣認定を受</t>
  </si>
  <si>
    <t>けたもの</t>
  </si>
  <si>
    <t>0.7回/ｈ以上</t>
  </si>
  <si>
    <t>規制対象外</t>
  </si>
  <si>
    <t>(Ｆ☆☆☆☆)</t>
  </si>
  <si>
    <t>(Ｆ☆☆)</t>
  </si>
  <si>
    <t>使用面積合計</t>
  </si>
  <si>
    <t>床面積合計</t>
  </si>
  <si>
    <t>面積</t>
  </si>
  <si>
    <t>㎡</t>
  </si>
  <si>
    <r>
      <t>気積合計（m</t>
    </r>
    <r>
      <rPr>
        <vertAlign val="superscript"/>
        <sz val="9"/>
        <rFont val="ＭＳ Ｐゴシック"/>
        <family val="3"/>
      </rPr>
      <t>3</t>
    </r>
    <r>
      <rPr>
        <sz val="9"/>
        <rFont val="ＭＳ Ｐゴシック"/>
        <family val="3"/>
      </rPr>
      <t>）</t>
    </r>
  </si>
  <si>
    <r>
      <t>換気回数</t>
    </r>
    <r>
      <rPr>
        <sz val="8"/>
        <rFont val="ＭＳ Ｐゴシック"/>
        <family val="3"/>
      </rPr>
      <t>（n/h）</t>
    </r>
  </si>
  <si>
    <t>小屋(天井）裏の措置</t>
  </si>
  <si>
    <t>最下階床裏の措置</t>
  </si>
  <si>
    <t>廊下</t>
  </si>
  <si>
    <t>和室</t>
  </si>
  <si>
    <t>階段</t>
  </si>
  <si>
    <t>広縁</t>
  </si>
  <si>
    <t>LDK</t>
  </si>
  <si>
    <t>洋室(1)</t>
  </si>
  <si>
    <t>洋室(2)</t>
  </si>
  <si>
    <t>洋室(3)</t>
  </si>
  <si>
    <t>玄関</t>
  </si>
  <si>
    <t>2</t>
  </si>
  <si>
    <t>キッチンセット内部</t>
  </si>
  <si>
    <t>物入内部</t>
  </si>
  <si>
    <t>押入内部</t>
  </si>
  <si>
    <t>納戸内部</t>
  </si>
  <si>
    <t>クローゼット内部</t>
  </si>
  <si>
    <t>ロ</t>
  </si>
  <si>
    <t>ハ</t>
  </si>
  <si>
    <t>玄関収納</t>
  </si>
  <si>
    <t>洗面化粧台</t>
  </si>
  <si>
    <t>キッチンセット</t>
  </si>
  <si>
    <t>(Ｆ☆☆☆☆)</t>
  </si>
  <si>
    <t>告示対象外建材</t>
  </si>
  <si>
    <t>洗面化粧台内部</t>
  </si>
  <si>
    <t>テーブルカウンター内部</t>
  </si>
  <si>
    <t>テーブルカウンター</t>
  </si>
  <si>
    <t>玄関収納内部</t>
  </si>
  <si>
    <t>便所</t>
  </si>
  <si>
    <t>間仕切壁の措置１</t>
  </si>
  <si>
    <t>間仕切壁の措置２</t>
  </si>
  <si>
    <t>洗面</t>
  </si>
  <si>
    <t>□□邸新築工事</t>
  </si>
  <si>
    <t>給気量（m3/h）</t>
  </si>
  <si>
    <t>給気量合計（m3/h）</t>
  </si>
  <si>
    <t>排気量合計
（m3/h）</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</si>
</sst>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Red]\(0\)"/>
    <numFmt numFmtId="179" formatCode="#,###"/>
    <numFmt numFmtId="180" formatCode="###"/>
    <numFmt numFmtId="181" formatCode="0.00_ ;[Red]\-0.00\ "/>
    <numFmt numFmtId="182" formatCode="0.000_ "/>
    <numFmt numFmtId="183" formatCode="0.0000_ "/>
  </numFmts>
  <fonts count="47">
    <font>
      <sz val="10"/>
      <name val="ＭＳ Ｐゴシック"/>
      <family val="3"/>
    </font>
    <font>
      <sz val="6"/>
      <name val="ＭＳ Ｐゴシック"/>
      <family val="3"/>
    </font>
    <font>
      <sz val="8"/>
      <name val="ＭＳ Ｐゴシック"/>
      <family val="3"/>
    </font>
    <font>
      <sz val="9"/>
      <name val="ＭＳ Ｐゴシック"/>
      <family val="3"/>
    </font>
    <font>
      <u val="single"/>
      <sz val="10"/>
      <color indexed="12"/>
      <name val="ＭＳ Ｐゴシック"/>
      <family val="3"/>
    </font>
    <font>
      <u val="single"/>
      <sz val="10"/>
      <color indexed="36"/>
      <name val="ＭＳ Ｐゴシック"/>
      <family val="3"/>
    </font>
    <font>
      <b/>
      <sz val="8"/>
      <name val="ＭＳ Ｐゴシック"/>
      <family val="3"/>
    </font>
    <font>
      <b/>
      <sz val="10"/>
      <name val="ＭＳ Ｐゴシック"/>
      <family val="3"/>
    </font>
    <font>
      <b/>
      <sz val="11"/>
      <name val="ＭＳ Ｐゴシック"/>
      <family val="3"/>
    </font>
    <font>
      <b/>
      <sz val="9"/>
      <name val="ＭＳ Ｐゴシック"/>
      <family val="3"/>
    </font>
    <font>
      <vertAlign val="superscript"/>
      <sz val="9"/>
      <name val="ＭＳ Ｐゴシック"/>
      <family val="3"/>
    </font>
    <font>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dotted"/>
      <right style="thin"/>
      <top style="dotted"/>
      <bottom>
        <color indexed="63"/>
      </bottom>
    </border>
    <border>
      <left style="dotted"/>
      <right style="thin"/>
      <top style="dotted"/>
      <bottom style="thin"/>
    </border>
    <border>
      <left>
        <color indexed="63"/>
      </left>
      <right style="thin"/>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medium"/>
      <bottom style="thin"/>
    </border>
    <border>
      <left style="dotted"/>
      <right style="thin"/>
      <top style="dotted"/>
      <bottom style="medium"/>
    </border>
    <border>
      <left>
        <color indexed="63"/>
      </left>
      <right style="thin"/>
      <top style="thin"/>
      <bottom style="medium"/>
    </border>
    <border>
      <left style="thin"/>
      <right>
        <color indexed="63"/>
      </right>
      <top>
        <color indexed="63"/>
      </top>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style="medium"/>
    </border>
    <border>
      <left>
        <color indexed="63"/>
      </left>
      <right style="thin"/>
      <top style="thin"/>
      <bottom>
        <color indexed="63"/>
      </bottom>
    </border>
    <border>
      <left style="medium"/>
      <right>
        <color indexed="63"/>
      </right>
      <top style="medium"/>
      <bottom>
        <color indexed="63"/>
      </bottom>
    </border>
    <border>
      <left style="medium"/>
      <right style="medium"/>
      <top>
        <color indexed="63"/>
      </top>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color indexed="63"/>
      </top>
      <bottom style="hair"/>
    </border>
    <border>
      <left style="thin"/>
      <right>
        <color indexed="63"/>
      </right>
      <top style="medium"/>
      <bottom style="thin"/>
    </border>
    <border>
      <left>
        <color indexed="63"/>
      </left>
      <right style="hair"/>
      <top style="medium"/>
      <bottom style="thin"/>
    </border>
    <border>
      <left style="thin"/>
      <right style="thin"/>
      <top style="thin"/>
      <bottom>
        <color indexed="63"/>
      </bottom>
    </border>
    <border>
      <left style="thin"/>
      <right style="thin"/>
      <top>
        <color indexed="63"/>
      </top>
      <bottom style="medium"/>
    </border>
    <border>
      <left style="medium"/>
      <right>
        <color indexed="63"/>
      </right>
      <top style="thin"/>
      <bottom>
        <color indexed="63"/>
      </bottom>
    </border>
    <border>
      <left style="medium"/>
      <right style="dotted"/>
      <top style="dotted"/>
      <bottom style="medium"/>
    </border>
    <border>
      <left style="dotted"/>
      <right style="dotted"/>
      <top style="dotted"/>
      <bottom style="medium"/>
    </border>
    <border>
      <left style="medium"/>
      <right style="dotted"/>
      <top style="dotted"/>
      <bottom style="dotted"/>
    </border>
    <border>
      <left style="dotted"/>
      <right style="dotted"/>
      <top style="dotted"/>
      <bottom style="dotted"/>
    </border>
    <border>
      <left style="medium"/>
      <right style="dotted"/>
      <top style="dotted"/>
      <bottom style="thin"/>
    </border>
    <border>
      <left style="dotted"/>
      <right style="dotted"/>
      <top style="dotted"/>
      <bottom style="thin"/>
    </border>
    <border>
      <left style="medium"/>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style="dotted"/>
      <bottom style="thin"/>
    </border>
    <border>
      <left>
        <color indexed="63"/>
      </left>
      <right style="dotted"/>
      <top style="dotted"/>
      <bottom style="thin"/>
    </border>
    <border>
      <left style="dotted"/>
      <right>
        <color indexed="63"/>
      </right>
      <top style="dotted"/>
      <bottom style="thin"/>
    </border>
    <border>
      <left>
        <color indexed="63"/>
      </left>
      <right>
        <color indexed="63"/>
      </right>
      <top style="dotted"/>
      <bottom style="thin"/>
    </border>
    <border>
      <left style="medium"/>
      <right>
        <color indexed="63"/>
      </right>
      <top style="dotted"/>
      <bottom style="dotted"/>
    </border>
    <border>
      <left>
        <color indexed="63"/>
      </left>
      <right style="dotted"/>
      <top style="dotted"/>
      <bottom style="dotted"/>
    </border>
    <border>
      <left style="dotted"/>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medium"/>
      <right>
        <color indexed="63"/>
      </right>
      <top>
        <color indexed="63"/>
      </top>
      <bottom style="thin"/>
    </border>
    <border diagonalDown="1">
      <left>
        <color indexed="63"/>
      </left>
      <right>
        <color indexed="63"/>
      </right>
      <top style="thin"/>
      <bottom>
        <color indexed="63"/>
      </bottom>
      <diagonal style="thin"/>
    </border>
    <border diagonalDown="1">
      <left>
        <color indexed="63"/>
      </left>
      <right style="medium"/>
      <top style="thin"/>
      <bottom>
        <color indexed="63"/>
      </botto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left style="medium"/>
      <right>
        <color indexed="63"/>
      </right>
      <top style="dotted"/>
      <bottom style="medium"/>
    </border>
    <border>
      <left>
        <color indexed="63"/>
      </left>
      <right style="dotted"/>
      <top style="dotted"/>
      <bottom style="medium"/>
    </border>
    <border>
      <left style="dotted"/>
      <right>
        <color indexed="63"/>
      </right>
      <top style="dotted"/>
      <bottom style="medium"/>
    </border>
    <border>
      <left>
        <color indexed="63"/>
      </left>
      <right>
        <color indexed="63"/>
      </right>
      <top style="dotted"/>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5" fillId="0" borderId="0" applyNumberFormat="0" applyFill="0" applyBorder="0" applyAlignment="0" applyProtection="0"/>
    <xf numFmtId="0" fontId="46" fillId="32" borderId="0" applyNumberFormat="0" applyBorder="0" applyAlignment="0" applyProtection="0"/>
  </cellStyleXfs>
  <cellXfs count="618">
    <xf numFmtId="0" fontId="0" fillId="0" borderId="0" xfId="0" applyAlignment="1">
      <alignment/>
    </xf>
    <xf numFmtId="0" fontId="0" fillId="0" borderId="0" xfId="0" applyBorder="1" applyAlignment="1">
      <alignment/>
    </xf>
    <xf numFmtId="0" fontId="3" fillId="0" borderId="0" xfId="0" applyFont="1" applyBorder="1" applyAlignment="1">
      <alignment/>
    </xf>
    <xf numFmtId="0" fontId="3"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6" fillId="0" borderId="0" xfId="0" applyFont="1" applyBorder="1" applyAlignment="1">
      <alignment horizontal="left" vertical="center"/>
    </xf>
    <xf numFmtId="0" fontId="2" fillId="0" borderId="0" xfId="0" applyFont="1" applyFill="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xf>
    <xf numFmtId="0" fontId="2" fillId="0" borderId="0" xfId="0" applyFont="1" applyFill="1" applyBorder="1" applyAlignment="1">
      <alignment/>
    </xf>
    <xf numFmtId="0" fontId="0" fillId="0" borderId="14" xfId="0" applyBorder="1" applyAlignment="1">
      <alignment/>
    </xf>
    <xf numFmtId="0" fontId="0" fillId="0" borderId="15" xfId="0" applyBorder="1" applyAlignment="1">
      <alignment/>
    </xf>
    <xf numFmtId="176" fontId="3" fillId="0" borderId="0" xfId="0" applyNumberFormat="1" applyFont="1" applyFill="1" applyBorder="1" applyAlignment="1" applyProtection="1">
      <alignment horizontal="center" vertical="center" wrapText="1"/>
      <protection/>
    </xf>
    <xf numFmtId="176" fontId="0" fillId="0" borderId="0" xfId="0" applyNumberFormat="1" applyAlignment="1">
      <alignment/>
    </xf>
    <xf numFmtId="0" fontId="0" fillId="0" borderId="0" xfId="0" applyAlignment="1">
      <alignment horizontal="center"/>
    </xf>
    <xf numFmtId="0" fontId="6" fillId="0" borderId="0" xfId="0" applyFont="1" applyBorder="1" applyAlignment="1">
      <alignment/>
    </xf>
    <xf numFmtId="0" fontId="2" fillId="0" borderId="12" xfId="0" applyFont="1" applyBorder="1" applyAlignment="1">
      <alignment/>
    </xf>
    <xf numFmtId="0" fontId="0" fillId="0" borderId="12" xfId="0" applyBorder="1" applyAlignment="1">
      <alignment horizontal="left" vertical="center"/>
    </xf>
    <xf numFmtId="0" fontId="3" fillId="0" borderId="0"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49" fontId="3" fillId="0" borderId="18" xfId="0" applyNumberFormat="1" applyFont="1" applyFill="1" applyBorder="1" applyAlignment="1" applyProtection="1">
      <alignment horizontal="center"/>
      <protection/>
    </xf>
    <xf numFmtId="0" fontId="3" fillId="0" borderId="18" xfId="0" applyFont="1" applyFill="1" applyBorder="1" applyAlignment="1" applyProtection="1">
      <alignment horizontal="center"/>
      <protection/>
    </xf>
    <xf numFmtId="49" fontId="3" fillId="0" borderId="19" xfId="0" applyNumberFormat="1" applyFont="1" applyFill="1" applyBorder="1" applyAlignment="1" applyProtection="1">
      <alignment horizontal="center"/>
      <protection/>
    </xf>
    <xf numFmtId="176" fontId="0" fillId="0" borderId="20" xfId="0" applyNumberFormat="1" applyFill="1" applyBorder="1" applyAlignment="1">
      <alignment horizontal="right" vertical="center"/>
    </xf>
    <xf numFmtId="176" fontId="0" fillId="0" borderId="21" xfId="0" applyNumberFormat="1" applyFill="1" applyBorder="1" applyAlignment="1">
      <alignment horizontal="right" vertical="center"/>
    </xf>
    <xf numFmtId="176" fontId="0" fillId="0" borderId="22" xfId="0" applyNumberFormat="1" applyFill="1" applyBorder="1" applyAlignment="1">
      <alignment horizontal="right" vertical="center"/>
    </xf>
    <xf numFmtId="176" fontId="0" fillId="0" borderId="23" xfId="0" applyNumberFormat="1" applyFill="1" applyBorder="1" applyAlignment="1">
      <alignment horizontal="right" vertical="center"/>
    </xf>
    <xf numFmtId="176" fontId="0" fillId="0" borderId="24" xfId="0" applyNumberFormat="1" applyFill="1" applyBorder="1" applyAlignment="1">
      <alignment horizontal="right" vertical="center"/>
    </xf>
    <xf numFmtId="176" fontId="0" fillId="0" borderId="25" xfId="0" applyNumberFormat="1" applyFill="1" applyBorder="1" applyAlignment="1">
      <alignment horizontal="right" vertical="center"/>
    </xf>
    <xf numFmtId="0" fontId="3" fillId="0" borderId="20" xfId="0" applyFont="1" applyFill="1" applyBorder="1" applyAlignment="1" applyProtection="1">
      <alignment vertical="center"/>
      <protection/>
    </xf>
    <xf numFmtId="0" fontId="3" fillId="0" borderId="21" xfId="0" applyFont="1" applyFill="1" applyBorder="1" applyAlignment="1" applyProtection="1">
      <alignment vertical="center"/>
      <protection/>
    </xf>
    <xf numFmtId="0" fontId="3" fillId="0" borderId="24" xfId="0" applyFont="1" applyFill="1" applyBorder="1" applyAlignment="1" applyProtection="1">
      <alignment vertical="center"/>
      <protection/>
    </xf>
    <xf numFmtId="0" fontId="3" fillId="0" borderId="26" xfId="0" applyFont="1" applyFill="1" applyBorder="1" applyAlignment="1" applyProtection="1">
      <alignment vertical="center"/>
      <protection/>
    </xf>
    <xf numFmtId="0" fontId="2" fillId="0" borderId="23" xfId="0" applyFont="1" applyFill="1" applyBorder="1" applyAlignment="1" applyProtection="1">
      <alignment vertical="center"/>
      <protection/>
    </xf>
    <xf numFmtId="0" fontId="2" fillId="0" borderId="21" xfId="0" applyFont="1" applyFill="1" applyBorder="1" applyAlignment="1" applyProtection="1">
      <alignment horizontal="right" vertical="center"/>
      <protection/>
    </xf>
    <xf numFmtId="0" fontId="0" fillId="0" borderId="0" xfId="0" applyFill="1" applyAlignment="1">
      <alignment/>
    </xf>
    <xf numFmtId="0" fontId="0" fillId="0" borderId="0" xfId="0" applyFont="1" applyFill="1" applyAlignment="1">
      <alignment horizontal="left"/>
    </xf>
    <xf numFmtId="0" fontId="3" fillId="0" borderId="27" xfId="0" applyFont="1" applyFill="1" applyBorder="1" applyAlignment="1" applyProtection="1">
      <alignment horizontal="left" vertical="center" wrapText="1"/>
      <protection locked="0"/>
    </xf>
    <xf numFmtId="0" fontId="2" fillId="0" borderId="0" xfId="0" applyFont="1" applyFill="1" applyAlignment="1">
      <alignment/>
    </xf>
    <xf numFmtId="0" fontId="7" fillId="0" borderId="0" xfId="0" applyFont="1" applyAlignment="1">
      <alignment/>
    </xf>
    <xf numFmtId="49" fontId="3" fillId="0" borderId="28" xfId="0" applyNumberFormat="1" applyFont="1" applyFill="1" applyBorder="1" applyAlignment="1" applyProtection="1">
      <alignment horizontal="center"/>
      <protection/>
    </xf>
    <xf numFmtId="0" fontId="0" fillId="0" borderId="21"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0" fillId="0" borderId="10" xfId="0" applyFill="1" applyBorder="1" applyAlignment="1" applyProtection="1">
      <alignment vertical="center" wrapText="1"/>
      <protection locked="0"/>
    </xf>
    <xf numFmtId="0" fontId="0" fillId="0" borderId="11" xfId="0" applyFill="1" applyBorder="1" applyAlignment="1" applyProtection="1">
      <alignment vertical="center" wrapText="1"/>
      <protection locked="0"/>
    </xf>
    <xf numFmtId="0" fontId="0" fillId="0" borderId="0" xfId="0" applyFill="1" applyBorder="1" applyAlignment="1" applyProtection="1">
      <alignment horizontal="center" vertical="center" wrapText="1"/>
      <protection/>
    </xf>
    <xf numFmtId="0" fontId="7" fillId="0" borderId="0" xfId="0" applyFont="1" applyAlignment="1">
      <alignment horizontal="left"/>
    </xf>
    <xf numFmtId="0" fontId="3" fillId="0" borderId="29" xfId="0" applyFont="1" applyFill="1" applyBorder="1" applyAlignment="1" applyProtection="1">
      <alignment horizontal="center" vertical="center"/>
      <protection/>
    </xf>
    <xf numFmtId="0" fontId="3" fillId="0" borderId="30" xfId="0" applyFont="1" applyFill="1" applyBorder="1" applyAlignment="1" applyProtection="1">
      <alignment horizontal="left" vertical="center" wrapText="1"/>
      <protection locked="0"/>
    </xf>
    <xf numFmtId="0" fontId="0" fillId="0" borderId="20" xfId="0" applyFill="1" applyBorder="1" applyAlignment="1" applyProtection="1">
      <alignment vertical="center" wrapText="1"/>
      <protection locked="0"/>
    </xf>
    <xf numFmtId="0" fontId="0" fillId="0" borderId="31" xfId="0"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15" xfId="0" applyFill="1" applyBorder="1" applyAlignment="1" applyProtection="1">
      <alignment vertical="center" wrapText="1"/>
      <protection locked="0"/>
    </xf>
    <xf numFmtId="0" fontId="0" fillId="0" borderId="32" xfId="0" applyFill="1" applyBorder="1" applyAlignment="1" applyProtection="1">
      <alignment vertical="center" wrapText="1"/>
      <protection locked="0"/>
    </xf>
    <xf numFmtId="0" fontId="0" fillId="0" borderId="14" xfId="0" applyFill="1" applyBorder="1" applyAlignment="1">
      <alignment/>
    </xf>
    <xf numFmtId="0" fontId="3" fillId="0" borderId="0" xfId="0" applyFont="1" applyFill="1" applyBorder="1" applyAlignment="1">
      <alignment/>
    </xf>
    <xf numFmtId="0" fontId="0" fillId="0" borderId="0" xfId="0" applyFill="1" applyBorder="1" applyAlignment="1">
      <alignment/>
    </xf>
    <xf numFmtId="49" fontId="3" fillId="0" borderId="0" xfId="0" applyNumberFormat="1" applyFont="1" applyFill="1" applyBorder="1" applyAlignment="1" applyProtection="1">
      <alignment vertical="center" wrapText="1"/>
      <protection/>
    </xf>
    <xf numFmtId="0" fontId="3" fillId="0" borderId="0" xfId="0" applyFont="1" applyFill="1" applyBorder="1" applyAlignment="1" applyProtection="1">
      <alignment vertical="center" wrapText="1"/>
      <protection/>
    </xf>
    <xf numFmtId="0" fontId="2" fillId="0" borderId="0" xfId="0" applyFont="1" applyBorder="1" applyAlignment="1">
      <alignment vertical="top" wrapText="1"/>
    </xf>
    <xf numFmtId="0" fontId="3" fillId="0" borderId="21"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0" fillId="0" borderId="12" xfId="0" applyFill="1" applyBorder="1" applyAlignment="1">
      <alignment/>
    </xf>
    <xf numFmtId="0" fontId="3" fillId="0" borderId="12" xfId="0" applyFont="1" applyFill="1" applyBorder="1" applyAlignment="1">
      <alignment/>
    </xf>
    <xf numFmtId="0" fontId="0" fillId="0" borderId="33" xfId="0" applyFill="1" applyBorder="1" applyAlignment="1">
      <alignment/>
    </xf>
    <xf numFmtId="0" fontId="0" fillId="0" borderId="15" xfId="0" applyFill="1" applyBorder="1" applyAlignment="1">
      <alignment/>
    </xf>
    <xf numFmtId="0" fontId="2" fillId="0" borderId="10" xfId="0" applyFont="1" applyBorder="1" applyAlignment="1">
      <alignment vertical="top" wrapText="1"/>
    </xf>
    <xf numFmtId="0" fontId="3" fillId="0" borderId="34" xfId="0" applyFont="1" applyFill="1" applyBorder="1" applyAlignment="1">
      <alignment/>
    </xf>
    <xf numFmtId="0" fontId="3" fillId="0" borderId="35" xfId="0" applyFont="1" applyFill="1" applyBorder="1" applyAlignment="1">
      <alignment/>
    </xf>
    <xf numFmtId="0" fontId="0" fillId="0" borderId="36" xfId="0" applyFill="1" applyBorder="1" applyAlignment="1">
      <alignment/>
    </xf>
    <xf numFmtId="0" fontId="0" fillId="0" borderId="37" xfId="0" applyFill="1" applyBorder="1" applyAlignment="1">
      <alignment/>
    </xf>
    <xf numFmtId="0" fontId="0" fillId="0" borderId="31" xfId="0" applyFill="1" applyBorder="1" applyAlignment="1">
      <alignment/>
    </xf>
    <xf numFmtId="0" fontId="2" fillId="0" borderId="31" xfId="0" applyFont="1" applyFill="1" applyBorder="1" applyAlignment="1">
      <alignment horizontal="center" vertical="center" wrapText="1"/>
    </xf>
    <xf numFmtId="0" fontId="0" fillId="0" borderId="31" xfId="0" applyBorder="1" applyAlignment="1">
      <alignment/>
    </xf>
    <xf numFmtId="0" fontId="0" fillId="0" borderId="34" xfId="0" applyBorder="1" applyAlignment="1">
      <alignment/>
    </xf>
    <xf numFmtId="0" fontId="0" fillId="0" borderId="32" xfId="0" applyBorder="1" applyAlignment="1">
      <alignment/>
    </xf>
    <xf numFmtId="0" fontId="0" fillId="0" borderId="35" xfId="0" applyBorder="1" applyAlignment="1">
      <alignment/>
    </xf>
    <xf numFmtId="0" fontId="3" fillId="0" borderId="38" xfId="0" applyFont="1" applyFill="1" applyBorder="1" applyAlignment="1" applyProtection="1">
      <alignment horizontal="center" vertical="center" wrapText="1"/>
      <protection/>
    </xf>
    <xf numFmtId="0" fontId="2" fillId="0" borderId="0" xfId="0" applyFont="1" applyBorder="1" applyAlignment="1">
      <alignment horizontal="center"/>
    </xf>
    <xf numFmtId="0" fontId="3" fillId="0" borderId="0" xfId="0" applyFont="1" applyFill="1" applyBorder="1" applyAlignment="1">
      <alignment vertical="center"/>
    </xf>
    <xf numFmtId="0" fontId="9" fillId="0" borderId="0" xfId="0" applyFont="1" applyFill="1" applyBorder="1" applyAlignment="1">
      <alignment vertical="center" wrapText="1"/>
    </xf>
    <xf numFmtId="0" fontId="3" fillId="0" borderId="12" xfId="0" applyFont="1" applyBorder="1" applyAlignment="1">
      <alignment/>
    </xf>
    <xf numFmtId="0" fontId="3" fillId="0" borderId="0" xfId="0" applyFont="1" applyBorder="1" applyAlignment="1" applyProtection="1">
      <alignment/>
      <protection locked="0"/>
    </xf>
    <xf numFmtId="0" fontId="3" fillId="0" borderId="0" xfId="0" applyFont="1" applyBorder="1" applyAlignment="1">
      <alignment vertical="top" wrapText="1"/>
    </xf>
    <xf numFmtId="0" fontId="3" fillId="0" borderId="0" xfId="0" applyFont="1" applyBorder="1" applyAlignment="1" applyProtection="1">
      <alignment vertical="top"/>
      <protection locked="0"/>
    </xf>
    <xf numFmtId="0" fontId="3" fillId="0" borderId="10" xfId="0" applyFont="1" applyBorder="1" applyAlignment="1">
      <alignment/>
    </xf>
    <xf numFmtId="0" fontId="3" fillId="0" borderId="0" xfId="0" applyFont="1" applyBorder="1" applyAlignment="1">
      <alignment horizontal="left" vertical="top" wrapText="1"/>
    </xf>
    <xf numFmtId="0" fontId="3" fillId="0" borderId="0" xfId="0" applyFont="1" applyBorder="1" applyAlignment="1">
      <alignment horizontal="center"/>
    </xf>
    <xf numFmtId="0" fontId="1" fillId="0" borderId="0" xfId="0" applyFont="1" applyBorder="1" applyAlignment="1">
      <alignment vertical="center" shrinkToFit="1"/>
    </xf>
    <xf numFmtId="0" fontId="1" fillId="0" borderId="0" xfId="0" applyFont="1" applyBorder="1" applyAlignment="1">
      <alignment horizontal="left" vertical="center" shrinkToFit="1"/>
    </xf>
    <xf numFmtId="0" fontId="3" fillId="0" borderId="10" xfId="0" applyFont="1" applyBorder="1" applyAlignment="1">
      <alignment horizontal="left" vertical="top" wrapText="1"/>
    </xf>
    <xf numFmtId="0" fontId="3" fillId="0" borderId="36" xfId="0" applyFont="1" applyBorder="1" applyAlignment="1">
      <alignment/>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3" fillId="0" borderId="23" xfId="0" applyFont="1" applyFill="1" applyBorder="1" applyAlignment="1">
      <alignment horizontal="center" vertical="center" wrapText="1"/>
    </xf>
    <xf numFmtId="0" fontId="9" fillId="0" borderId="31" xfId="0" applyFont="1" applyFill="1" applyBorder="1" applyAlignment="1">
      <alignment vertical="center" wrapText="1"/>
    </xf>
    <xf numFmtId="0" fontId="3" fillId="0" borderId="24" xfId="0" applyFont="1" applyFill="1" applyBorder="1" applyAlignment="1">
      <alignment vertical="center"/>
    </xf>
    <xf numFmtId="49" fontId="3" fillId="0" borderId="24" xfId="0" applyNumberFormat="1" applyFont="1" applyFill="1" applyBorder="1" applyAlignment="1" applyProtection="1">
      <alignment vertical="center" wrapText="1"/>
      <protection/>
    </xf>
    <xf numFmtId="0" fontId="3" fillId="0" borderId="37" xfId="0" applyFont="1" applyFill="1" applyBorder="1" applyAlignment="1">
      <alignment/>
    </xf>
    <xf numFmtId="0" fontId="3" fillId="0" borderId="34" xfId="0" applyFont="1" applyBorder="1" applyAlignment="1">
      <alignment horizontal="left" vertical="top" wrapText="1"/>
    </xf>
    <xf numFmtId="0" fontId="3" fillId="0" borderId="35" xfId="0" applyFont="1" applyBorder="1" applyAlignment="1">
      <alignment horizontal="left" vertical="top" wrapText="1"/>
    </xf>
    <xf numFmtId="0" fontId="3" fillId="0" borderId="21" xfId="0" applyFont="1" applyBorder="1" applyAlignment="1">
      <alignment/>
    </xf>
    <xf numFmtId="0" fontId="0" fillId="0" borderId="21" xfId="0" applyBorder="1" applyAlignment="1">
      <alignment/>
    </xf>
    <xf numFmtId="0" fontId="0" fillId="0" borderId="39" xfId="0" applyBorder="1" applyAlignment="1">
      <alignment/>
    </xf>
    <xf numFmtId="180" fontId="3" fillId="0" borderId="18" xfId="0" applyNumberFormat="1" applyFont="1" applyFill="1" applyBorder="1" applyAlignment="1" applyProtection="1">
      <alignment horizontal="center"/>
      <protection/>
    </xf>
    <xf numFmtId="180" fontId="3" fillId="0" borderId="19" xfId="0" applyNumberFormat="1" applyFont="1" applyFill="1" applyBorder="1" applyAlignment="1" applyProtection="1">
      <alignment horizontal="center"/>
      <protection/>
    </xf>
    <xf numFmtId="0" fontId="3" fillId="0" borderId="20" xfId="0" applyFont="1"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39" xfId="0" applyFont="1"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176" fontId="3" fillId="0" borderId="21" xfId="0" applyNumberFormat="1" applyFont="1" applyFill="1" applyBorder="1" applyAlignment="1" applyProtection="1">
      <alignment horizontal="center" vertical="center" wrapText="1"/>
      <protection/>
    </xf>
    <xf numFmtId="176" fontId="3" fillId="0" borderId="31" xfId="0" applyNumberFormat="1" applyFont="1" applyFill="1" applyBorder="1" applyAlignment="1" applyProtection="1">
      <alignment horizontal="center" vertical="center" wrapText="1"/>
      <protection/>
    </xf>
    <xf numFmtId="176" fontId="3" fillId="0" borderId="10" xfId="0" applyNumberFormat="1"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8" fillId="0" borderId="0" xfId="0" applyFont="1" applyAlignment="1">
      <alignment horizontal="center"/>
    </xf>
    <xf numFmtId="49" fontId="0" fillId="0" borderId="0" xfId="0" applyNumberFormat="1" applyBorder="1" applyAlignment="1" applyProtection="1">
      <alignment horizontal="center" vertical="center"/>
      <protection locked="0"/>
    </xf>
    <xf numFmtId="0" fontId="0" fillId="0" borderId="40" xfId="0" applyFill="1" applyBorder="1" applyAlignment="1">
      <alignment/>
    </xf>
    <xf numFmtId="0" fontId="3" fillId="0" borderId="12" xfId="0" applyFont="1" applyFill="1" applyBorder="1" applyAlignment="1" applyProtection="1">
      <alignment vertical="center" wrapText="1"/>
      <protection/>
    </xf>
    <xf numFmtId="0" fontId="3" fillId="0" borderId="33" xfId="0" applyFont="1" applyFill="1" applyBorder="1" applyAlignment="1" applyProtection="1">
      <alignment vertical="center" wrapText="1"/>
      <protection/>
    </xf>
    <xf numFmtId="49" fontId="3" fillId="0" borderId="15" xfId="0" applyNumberFormat="1" applyFont="1" applyFill="1" applyBorder="1" applyAlignment="1" applyProtection="1">
      <alignment vertical="center" wrapText="1"/>
      <protection/>
    </xf>
    <xf numFmtId="0" fontId="2" fillId="0" borderId="14" xfId="0" applyFont="1" applyFill="1" applyBorder="1" applyAlignment="1">
      <alignment horizontal="center" vertical="center" wrapText="1"/>
    </xf>
    <xf numFmtId="0" fontId="0" fillId="0" borderId="0" xfId="0" applyFont="1" applyFill="1" applyBorder="1" applyAlignment="1" applyProtection="1">
      <alignment/>
      <protection locked="0"/>
    </xf>
    <xf numFmtId="0" fontId="3" fillId="0" borderId="15" xfId="0" applyFont="1" applyFill="1" applyBorder="1" applyAlignment="1" applyProtection="1">
      <alignment vertical="center" wrapText="1"/>
      <protection/>
    </xf>
    <xf numFmtId="0" fontId="3" fillId="0" borderId="14" xfId="0" applyFont="1" applyFill="1" applyBorder="1" applyAlignment="1">
      <alignment horizontal="center" vertical="center" wrapText="1"/>
    </xf>
    <xf numFmtId="0" fontId="3" fillId="0" borderId="22" xfId="0" applyFont="1" applyFill="1" applyBorder="1" applyAlignment="1" applyProtection="1">
      <alignment horizontal="center" vertical="center" wrapText="1"/>
      <protection/>
    </xf>
    <xf numFmtId="176" fontId="3" fillId="0" borderId="34" xfId="0" applyNumberFormat="1" applyFont="1" applyFill="1" applyBorder="1" applyAlignment="1" applyProtection="1">
      <alignment horizontal="center" vertical="center" wrapText="1"/>
      <protection/>
    </xf>
    <xf numFmtId="0" fontId="3" fillId="0" borderId="14" xfId="0" applyFont="1" applyFill="1" applyBorder="1" applyAlignment="1">
      <alignment/>
    </xf>
    <xf numFmtId="0" fontId="2" fillId="0" borderId="15" xfId="0" applyFont="1" applyFill="1" applyBorder="1" applyAlignment="1">
      <alignment/>
    </xf>
    <xf numFmtId="0" fontId="2" fillId="0" borderId="15" xfId="0" applyFont="1" applyBorder="1" applyAlignment="1">
      <alignment/>
    </xf>
    <xf numFmtId="176" fontId="3" fillId="0" borderId="14" xfId="0" applyNumberFormat="1" applyFont="1" applyFill="1" applyBorder="1" applyAlignment="1" applyProtection="1">
      <alignment horizontal="center" vertical="center" wrapText="1"/>
      <protection/>
    </xf>
    <xf numFmtId="0" fontId="0" fillId="0" borderId="0" xfId="0" applyFont="1" applyBorder="1" applyAlignment="1" applyProtection="1">
      <alignment/>
      <protection locked="0"/>
    </xf>
    <xf numFmtId="0" fontId="0" fillId="0" borderId="0" xfId="0" applyFont="1" applyBorder="1" applyAlignment="1">
      <alignment/>
    </xf>
    <xf numFmtId="0" fontId="0" fillId="0" borderId="0" xfId="0" applyFont="1" applyBorder="1" applyAlignment="1" applyProtection="1">
      <alignment vertical="top"/>
      <protection locked="0"/>
    </xf>
    <xf numFmtId="0" fontId="9" fillId="0" borderId="15" xfId="0" applyFont="1" applyFill="1" applyBorder="1" applyAlignment="1">
      <alignment vertical="center" wrapText="1"/>
    </xf>
    <xf numFmtId="0" fontId="2" fillId="0" borderId="0" xfId="0" applyFont="1" applyFill="1" applyBorder="1" applyAlignment="1" applyProtection="1">
      <alignment/>
      <protection locked="0"/>
    </xf>
    <xf numFmtId="0" fontId="1" fillId="0" borderId="15" xfId="0" applyFont="1" applyBorder="1" applyAlignment="1">
      <alignment vertical="center" shrinkToFit="1"/>
    </xf>
    <xf numFmtId="0" fontId="1" fillId="0" borderId="15" xfId="0" applyFont="1" applyBorder="1" applyAlignment="1">
      <alignment horizontal="left" vertical="center" shrinkToFit="1"/>
    </xf>
    <xf numFmtId="0" fontId="3" fillId="0" borderId="0" xfId="0" applyFont="1" applyFill="1" applyBorder="1" applyAlignment="1">
      <alignment horizontal="center"/>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3" fillId="0" borderId="0" xfId="0" applyFont="1" applyFill="1" applyBorder="1" applyAlignment="1">
      <alignment horizontal="center" vertical="center"/>
    </xf>
    <xf numFmtId="0" fontId="2" fillId="0" borderId="0" xfId="0" applyFont="1" applyAlignment="1">
      <alignment/>
    </xf>
    <xf numFmtId="0" fontId="0" fillId="0" borderId="13" xfId="0" applyFill="1" applyBorder="1" applyAlignment="1">
      <alignment/>
    </xf>
    <xf numFmtId="0" fontId="3" fillId="0" borderId="10" xfId="0" applyFont="1" applyFill="1" applyBorder="1" applyAlignment="1">
      <alignment horizontal="center" vertical="center"/>
    </xf>
    <xf numFmtId="0" fontId="2" fillId="0" borderId="10" xfId="0" applyFont="1" applyFill="1" applyBorder="1" applyAlignment="1">
      <alignment horizontal="left" vertical="center"/>
    </xf>
    <xf numFmtId="0" fontId="0" fillId="0" borderId="10" xfId="0" applyFill="1" applyBorder="1" applyAlignment="1">
      <alignment/>
    </xf>
    <xf numFmtId="0" fontId="0" fillId="0" borderId="11" xfId="0" applyFill="1" applyBorder="1" applyAlignment="1">
      <alignment/>
    </xf>
    <xf numFmtId="0" fontId="2" fillId="0" borderId="41" xfId="0" applyFont="1" applyFill="1" applyBorder="1" applyAlignment="1">
      <alignment/>
    </xf>
    <xf numFmtId="0" fontId="3" fillId="0" borderId="35"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0" fillId="0" borderId="40" xfId="0" applyBorder="1" applyAlignment="1">
      <alignment/>
    </xf>
    <xf numFmtId="0" fontId="0" fillId="0" borderId="33" xfId="0" applyBorder="1" applyAlignment="1">
      <alignment/>
    </xf>
    <xf numFmtId="0" fontId="2" fillId="0" borderId="0" xfId="0" applyFont="1" applyBorder="1" applyAlignment="1">
      <alignment horizontal="center" vertical="top"/>
    </xf>
    <xf numFmtId="0" fontId="2" fillId="0" borderId="0" xfId="0" applyFont="1" applyBorder="1" applyAlignment="1">
      <alignment horizontal="left" vertical="top"/>
    </xf>
    <xf numFmtId="0" fontId="2" fillId="0" borderId="0" xfId="0" applyFont="1" applyFill="1" applyBorder="1" applyAlignment="1">
      <alignment horizontal="left" vertical="top"/>
    </xf>
    <xf numFmtId="0" fontId="2" fillId="0" borderId="0" xfId="0" applyFont="1" applyBorder="1" applyAlignment="1">
      <alignment horizontal="left" vertical="top" wrapText="1"/>
    </xf>
    <xf numFmtId="0" fontId="0" fillId="0" borderId="0" xfId="0" applyBorder="1" applyAlignment="1">
      <alignment vertical="top"/>
    </xf>
    <xf numFmtId="0" fontId="6" fillId="0" borderId="0" xfId="0" applyFont="1" applyBorder="1" applyAlignment="1">
      <alignment horizontal="left" vertical="top"/>
    </xf>
    <xf numFmtId="0" fontId="2" fillId="0" borderId="0" xfId="0" applyFont="1" applyBorder="1" applyAlignment="1">
      <alignment vertical="center"/>
    </xf>
    <xf numFmtId="0" fontId="2" fillId="0" borderId="10" xfId="0" applyFont="1" applyBorder="1" applyAlignment="1">
      <alignment vertical="top"/>
    </xf>
    <xf numFmtId="0" fontId="2" fillId="0" borderId="10" xfId="0" applyFont="1" applyBorder="1" applyAlignment="1">
      <alignment horizontal="left" vertical="center"/>
    </xf>
    <xf numFmtId="0" fontId="3" fillId="0" borderId="0" xfId="0" applyFont="1" applyBorder="1" applyAlignment="1">
      <alignment vertical="top"/>
    </xf>
    <xf numFmtId="0" fontId="0" fillId="0" borderId="42" xfId="0" applyFill="1" applyBorder="1" applyAlignment="1" applyProtection="1">
      <alignment horizontal="left" vertical="center" wrapText="1"/>
      <protection locked="0"/>
    </xf>
    <xf numFmtId="0" fontId="0" fillId="0" borderId="43" xfId="0" applyFill="1" applyBorder="1" applyAlignment="1" applyProtection="1">
      <alignment horizontal="left" vertical="center" wrapText="1"/>
      <protection locked="0"/>
    </xf>
    <xf numFmtId="0" fontId="0" fillId="0" borderId="44"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0" fillId="0" borderId="38" xfId="0" applyFill="1" applyBorder="1" applyAlignment="1" applyProtection="1">
      <alignment horizontal="center" vertical="center" wrapText="1"/>
      <protection locked="0"/>
    </xf>
    <xf numFmtId="0" fontId="0" fillId="0" borderId="30"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1"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23"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protection locked="0"/>
    </xf>
    <xf numFmtId="0" fontId="2" fillId="0" borderId="4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3" fillId="0" borderId="20"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0" fontId="3" fillId="0" borderId="45"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3" fillId="0" borderId="47"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3" fillId="0" borderId="31"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34"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180" fontId="3" fillId="0" borderId="31" xfId="0" applyNumberFormat="1" applyFont="1" applyFill="1" applyBorder="1" applyAlignment="1" applyProtection="1">
      <alignment horizontal="center" vertical="center" wrapText="1"/>
      <protection locked="0"/>
    </xf>
    <xf numFmtId="180" fontId="3" fillId="0" borderId="0" xfId="0" applyNumberFormat="1" applyFont="1" applyFill="1" applyBorder="1" applyAlignment="1" applyProtection="1">
      <alignment horizontal="center" vertical="center" wrapText="1"/>
      <protection locked="0"/>
    </xf>
    <xf numFmtId="180" fontId="3" fillId="0" borderId="34" xfId="0" applyNumberFormat="1" applyFont="1" applyFill="1" applyBorder="1" applyAlignment="1" applyProtection="1">
      <alignment horizontal="center" vertical="center" wrapText="1"/>
      <protection locked="0"/>
    </xf>
    <xf numFmtId="180" fontId="3" fillId="0" borderId="23" xfId="0" applyNumberFormat="1" applyFont="1" applyFill="1" applyBorder="1" applyAlignment="1" applyProtection="1">
      <alignment horizontal="center" vertical="center" wrapText="1"/>
      <protection locked="0"/>
    </xf>
    <xf numFmtId="180" fontId="3" fillId="0" borderId="24" xfId="0" applyNumberFormat="1" applyFont="1" applyFill="1" applyBorder="1" applyAlignment="1" applyProtection="1">
      <alignment horizontal="center" vertical="center" wrapText="1"/>
      <protection locked="0"/>
    </xf>
    <xf numFmtId="180" fontId="3" fillId="0" borderId="26" xfId="0" applyNumberFormat="1" applyFont="1" applyFill="1" applyBorder="1" applyAlignment="1" applyProtection="1">
      <alignment horizontal="center" vertical="center" wrapText="1"/>
      <protection locked="0"/>
    </xf>
    <xf numFmtId="180" fontId="3" fillId="0" borderId="15" xfId="0" applyNumberFormat="1" applyFont="1" applyFill="1" applyBorder="1" applyAlignment="1" applyProtection="1">
      <alignment horizontal="center" vertical="center" wrapText="1"/>
      <protection locked="0"/>
    </xf>
    <xf numFmtId="180" fontId="3" fillId="0" borderId="25" xfId="0" applyNumberFormat="1" applyFont="1" applyFill="1" applyBorder="1" applyAlignment="1" applyProtection="1">
      <alignment horizontal="center" vertical="center" wrapText="1"/>
      <protection locked="0"/>
    </xf>
    <xf numFmtId="180" fontId="0" fillId="0" borderId="49" xfId="0" applyNumberFormat="1" applyFill="1" applyBorder="1" applyAlignment="1" applyProtection="1">
      <alignment horizontal="center" vertical="center"/>
      <protection locked="0"/>
    </xf>
    <xf numFmtId="180" fontId="0" fillId="0" borderId="28" xfId="0" applyNumberFormat="1" applyFill="1" applyBorder="1" applyAlignment="1" applyProtection="1">
      <alignment horizontal="center" vertical="center"/>
      <protection locked="0"/>
    </xf>
    <xf numFmtId="180" fontId="0" fillId="0" borderId="50" xfId="0" applyNumberFormat="1" applyFill="1" applyBorder="1" applyAlignment="1" applyProtection="1">
      <alignment horizontal="center" vertical="center"/>
      <protection locked="0"/>
    </xf>
    <xf numFmtId="0" fontId="0" fillId="0" borderId="40"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4" xfId="0" applyFill="1" applyBorder="1" applyAlignment="1">
      <alignment horizontal="center" vertical="center" wrapText="1"/>
    </xf>
    <xf numFmtId="0" fontId="3" fillId="0" borderId="36"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37" xfId="0" applyFont="1" applyFill="1" applyBorder="1" applyAlignment="1" applyProtection="1">
      <alignment horizontal="center" vertical="center"/>
      <protection/>
    </xf>
    <xf numFmtId="176" fontId="0" fillId="0" borderId="20" xfId="0" applyNumberFormat="1" applyFill="1" applyBorder="1" applyAlignment="1" applyProtection="1">
      <alignment horizontal="center" vertical="center"/>
      <protection/>
    </xf>
    <xf numFmtId="176" fontId="0" fillId="0" borderId="21" xfId="0" applyNumberFormat="1" applyFill="1" applyBorder="1" applyAlignment="1" applyProtection="1">
      <alignment horizontal="center" vertical="center"/>
      <protection/>
    </xf>
    <xf numFmtId="176" fontId="0" fillId="0" borderId="39" xfId="0" applyNumberFormat="1" applyFill="1" applyBorder="1" applyAlignment="1" applyProtection="1">
      <alignment horizontal="center" vertical="center"/>
      <protection/>
    </xf>
    <xf numFmtId="176" fontId="0" fillId="0" borderId="31" xfId="0" applyNumberFormat="1" applyFill="1" applyBorder="1" applyAlignment="1" applyProtection="1">
      <alignment horizontal="center" vertical="center"/>
      <protection/>
    </xf>
    <xf numFmtId="176" fontId="0" fillId="0" borderId="0" xfId="0" applyNumberFormat="1" applyFill="1" applyBorder="1" applyAlignment="1" applyProtection="1">
      <alignment horizontal="center" vertical="center"/>
      <protection/>
    </xf>
    <xf numFmtId="176" fontId="0" fillId="0" borderId="34" xfId="0" applyNumberFormat="1" applyFill="1" applyBorder="1" applyAlignment="1" applyProtection="1">
      <alignment horizontal="center" vertical="center"/>
      <protection/>
    </xf>
    <xf numFmtId="0" fontId="3" fillId="0" borderId="20"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39" xfId="0" applyFont="1"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35" xfId="0" applyFont="1" applyFill="1" applyBorder="1" applyAlignment="1" applyProtection="1">
      <alignment horizontal="center" vertical="center" wrapText="1"/>
      <protection/>
    </xf>
    <xf numFmtId="176" fontId="0" fillId="0" borderId="22" xfId="0" applyNumberFormat="1" applyFill="1" applyBorder="1" applyAlignment="1" applyProtection="1">
      <alignment horizontal="center" vertical="center"/>
      <protection/>
    </xf>
    <xf numFmtId="176" fontId="0" fillId="0" borderId="32" xfId="0" applyNumberFormat="1" applyFill="1" applyBorder="1" applyAlignment="1" applyProtection="1">
      <alignment horizontal="center" vertical="center"/>
      <protection/>
    </xf>
    <xf numFmtId="176" fontId="0" fillId="0" borderId="10" xfId="0" applyNumberFormat="1" applyFill="1" applyBorder="1" applyAlignment="1" applyProtection="1">
      <alignment horizontal="center" vertical="center"/>
      <protection/>
    </xf>
    <xf numFmtId="176" fontId="0" fillId="0" borderId="11" xfId="0" applyNumberFormat="1" applyFill="1" applyBorder="1" applyAlignment="1" applyProtection="1">
      <alignment horizontal="center" vertical="center"/>
      <protection/>
    </xf>
    <xf numFmtId="176" fontId="0" fillId="0" borderId="20" xfId="0" applyNumberFormat="1" applyFill="1" applyBorder="1" applyAlignment="1" applyProtection="1">
      <alignment horizontal="center" vertical="center"/>
      <protection locked="0"/>
    </xf>
    <xf numFmtId="176" fontId="0" fillId="0" borderId="21" xfId="0" applyNumberFormat="1" applyFill="1" applyBorder="1" applyAlignment="1" applyProtection="1">
      <alignment horizontal="center" vertical="center"/>
      <protection locked="0"/>
    </xf>
    <xf numFmtId="176" fontId="0" fillId="0" borderId="39" xfId="0" applyNumberFormat="1" applyFill="1" applyBorder="1" applyAlignment="1" applyProtection="1">
      <alignment horizontal="center" vertical="center"/>
      <protection locked="0"/>
    </xf>
    <xf numFmtId="176" fontId="0" fillId="0" borderId="23" xfId="0" applyNumberFormat="1" applyFill="1" applyBorder="1" applyAlignment="1" applyProtection="1">
      <alignment horizontal="center" vertical="center"/>
      <protection locked="0"/>
    </xf>
    <xf numFmtId="176" fontId="0" fillId="0" borderId="24" xfId="0" applyNumberFormat="1" applyFill="1" applyBorder="1" applyAlignment="1" applyProtection="1">
      <alignment horizontal="center" vertical="center"/>
      <protection locked="0"/>
    </xf>
    <xf numFmtId="176" fontId="0" fillId="0" borderId="26" xfId="0" applyNumberFormat="1" applyFill="1" applyBorder="1" applyAlignment="1" applyProtection="1">
      <alignment horizontal="center" vertical="center"/>
      <protection locked="0"/>
    </xf>
    <xf numFmtId="176" fontId="0" fillId="0" borderId="22" xfId="0" applyNumberFormat="1" applyFill="1" applyBorder="1" applyAlignment="1" applyProtection="1">
      <alignment horizontal="center" vertical="center"/>
      <protection locked="0"/>
    </xf>
    <xf numFmtId="176" fontId="0" fillId="0" borderId="25" xfId="0" applyNumberForma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176" fontId="3" fillId="0" borderId="20" xfId="0" applyNumberFormat="1" applyFont="1" applyFill="1" applyBorder="1" applyAlignment="1" applyProtection="1">
      <alignment horizontal="center" vertical="center" wrapText="1"/>
      <protection/>
    </xf>
    <xf numFmtId="176" fontId="3" fillId="0" borderId="21" xfId="0" applyNumberFormat="1" applyFont="1" applyFill="1" applyBorder="1" applyAlignment="1" applyProtection="1">
      <alignment horizontal="center" vertical="center" wrapText="1"/>
      <protection/>
    </xf>
    <xf numFmtId="176" fontId="3" fillId="0" borderId="39" xfId="0" applyNumberFormat="1" applyFont="1" applyFill="1" applyBorder="1" applyAlignment="1" applyProtection="1">
      <alignment horizontal="center" vertical="center" wrapText="1"/>
      <protection/>
    </xf>
    <xf numFmtId="176" fontId="3" fillId="0" borderId="32" xfId="0" applyNumberFormat="1" applyFont="1" applyFill="1" applyBorder="1" applyAlignment="1" applyProtection="1">
      <alignment horizontal="center" vertical="center" wrapText="1"/>
      <protection/>
    </xf>
    <xf numFmtId="176" fontId="3" fillId="0" borderId="10" xfId="0" applyNumberFormat="1" applyFont="1" applyFill="1" applyBorder="1" applyAlignment="1" applyProtection="1">
      <alignment horizontal="center" vertical="center" wrapText="1"/>
      <protection/>
    </xf>
    <xf numFmtId="176" fontId="3" fillId="0" borderId="35" xfId="0" applyNumberFormat="1" applyFont="1" applyFill="1" applyBorder="1" applyAlignment="1" applyProtection="1">
      <alignment horizontal="center" vertical="center" wrapText="1"/>
      <protection/>
    </xf>
    <xf numFmtId="0" fontId="3" fillId="0" borderId="51" xfId="0" applyFont="1" applyFill="1" applyBorder="1" applyAlignment="1" applyProtection="1">
      <alignment horizontal="center" vertical="center"/>
      <protection/>
    </xf>
    <xf numFmtId="0" fontId="3" fillId="0" borderId="52" xfId="0" applyFont="1" applyFill="1" applyBorder="1" applyAlignment="1" applyProtection="1">
      <alignment horizontal="center" vertical="center"/>
      <protection/>
    </xf>
    <xf numFmtId="176" fontId="3" fillId="0" borderId="20" xfId="0" applyNumberFormat="1" applyFont="1" applyFill="1" applyBorder="1" applyAlignment="1" applyProtection="1">
      <alignment horizontal="center" vertical="center"/>
      <protection/>
    </xf>
    <xf numFmtId="176" fontId="3" fillId="0" borderId="21" xfId="0" applyNumberFormat="1" applyFont="1" applyFill="1" applyBorder="1" applyAlignment="1" applyProtection="1">
      <alignment horizontal="center" vertical="center"/>
      <protection/>
    </xf>
    <xf numFmtId="176" fontId="3" fillId="0" borderId="39" xfId="0" applyNumberFormat="1" applyFont="1" applyFill="1" applyBorder="1" applyAlignment="1" applyProtection="1">
      <alignment horizontal="center" vertical="center"/>
      <protection/>
    </xf>
    <xf numFmtId="176" fontId="3" fillId="0" borderId="32" xfId="0" applyNumberFormat="1" applyFont="1" applyFill="1" applyBorder="1" applyAlignment="1" applyProtection="1">
      <alignment horizontal="center" vertical="center"/>
      <protection/>
    </xf>
    <xf numFmtId="176" fontId="3" fillId="0" borderId="10" xfId="0" applyNumberFormat="1" applyFont="1" applyFill="1" applyBorder="1" applyAlignment="1" applyProtection="1">
      <alignment horizontal="center" vertical="center"/>
      <protection/>
    </xf>
    <xf numFmtId="176" fontId="3" fillId="0" borderId="35" xfId="0" applyNumberFormat="1"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2" fillId="0" borderId="39" xfId="0" applyFont="1" applyFill="1" applyBorder="1" applyAlignment="1" applyProtection="1">
      <alignment horizontal="center" vertical="center" wrapText="1"/>
      <protection/>
    </xf>
    <xf numFmtId="0" fontId="2" fillId="0" borderId="31"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176" fontId="0" fillId="0" borderId="20" xfId="0" applyNumberFormat="1" applyFont="1" applyFill="1" applyBorder="1" applyAlignment="1" applyProtection="1">
      <alignment horizontal="center" vertical="center"/>
      <protection locked="0"/>
    </xf>
    <xf numFmtId="176" fontId="0" fillId="0" borderId="21" xfId="0" applyNumberFormat="1" applyFont="1" applyFill="1" applyBorder="1" applyAlignment="1" applyProtection="1">
      <alignment horizontal="center" vertical="center"/>
      <protection locked="0"/>
    </xf>
    <xf numFmtId="176" fontId="0" fillId="0" borderId="39" xfId="0" applyNumberFormat="1" applyFont="1" applyFill="1" applyBorder="1" applyAlignment="1" applyProtection="1">
      <alignment horizontal="center" vertical="center"/>
      <protection locked="0"/>
    </xf>
    <xf numFmtId="176" fontId="0" fillId="0" borderId="23" xfId="0" applyNumberFormat="1" applyFont="1" applyFill="1" applyBorder="1" applyAlignment="1" applyProtection="1">
      <alignment horizontal="center" vertical="center"/>
      <protection locked="0"/>
    </xf>
    <xf numFmtId="176" fontId="0" fillId="0" borderId="24" xfId="0" applyNumberFormat="1" applyFont="1" applyFill="1" applyBorder="1" applyAlignment="1" applyProtection="1">
      <alignment horizontal="center" vertical="center"/>
      <protection locked="0"/>
    </xf>
    <xf numFmtId="176" fontId="0" fillId="0" borderId="26" xfId="0" applyNumberFormat="1" applyFont="1" applyFill="1" applyBorder="1" applyAlignment="1" applyProtection="1">
      <alignment horizontal="center" vertical="center"/>
      <protection locked="0"/>
    </xf>
    <xf numFmtId="176" fontId="0" fillId="0" borderId="20" xfId="0" applyNumberFormat="1" applyFill="1" applyBorder="1" applyAlignment="1" applyProtection="1">
      <alignment horizontal="right" vertical="center"/>
      <protection/>
    </xf>
    <xf numFmtId="176" fontId="0" fillId="0" borderId="21" xfId="0" applyNumberFormat="1" applyFill="1" applyBorder="1" applyAlignment="1" applyProtection="1">
      <alignment horizontal="right" vertical="center"/>
      <protection/>
    </xf>
    <xf numFmtId="176" fontId="0" fillId="0" borderId="39" xfId="0" applyNumberFormat="1" applyFill="1" applyBorder="1" applyAlignment="1" applyProtection="1">
      <alignment horizontal="right" vertical="center"/>
      <protection/>
    </xf>
    <xf numFmtId="176" fontId="0" fillId="0" borderId="23" xfId="0" applyNumberFormat="1" applyFill="1" applyBorder="1" applyAlignment="1" applyProtection="1">
      <alignment horizontal="right" vertical="center"/>
      <protection/>
    </xf>
    <xf numFmtId="176" fontId="0" fillId="0" borderId="24" xfId="0" applyNumberFormat="1" applyFill="1" applyBorder="1" applyAlignment="1" applyProtection="1">
      <alignment horizontal="right" vertical="center"/>
      <protection/>
    </xf>
    <xf numFmtId="176" fontId="0" fillId="0" borderId="26" xfId="0" applyNumberFormat="1" applyFill="1" applyBorder="1" applyAlignment="1" applyProtection="1">
      <alignment horizontal="right" vertical="center"/>
      <protection/>
    </xf>
    <xf numFmtId="176" fontId="0" fillId="0" borderId="22" xfId="0" applyNumberFormat="1" applyFill="1" applyBorder="1" applyAlignment="1" applyProtection="1">
      <alignment horizontal="right" vertical="center"/>
      <protection/>
    </xf>
    <xf numFmtId="176" fontId="0" fillId="0" borderId="25" xfId="0" applyNumberFormat="1" applyFill="1" applyBorder="1" applyAlignment="1" applyProtection="1">
      <alignment horizontal="right" vertical="center"/>
      <protection/>
    </xf>
    <xf numFmtId="176" fontId="0" fillId="0" borderId="14" xfId="0" applyNumberFormat="1" applyBorder="1" applyAlignment="1">
      <alignment horizontal="center"/>
    </xf>
    <xf numFmtId="0" fontId="0" fillId="0" borderId="14" xfId="0" applyBorder="1" applyAlignment="1">
      <alignment horizontal="center"/>
    </xf>
    <xf numFmtId="0" fontId="3" fillId="0" borderId="23"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21" xfId="0" applyFill="1" applyBorder="1" applyAlignment="1" applyProtection="1">
      <alignment horizontal="left" vertical="center" wrapText="1"/>
      <protection locked="0"/>
    </xf>
    <xf numFmtId="0" fontId="0" fillId="0" borderId="24" xfId="0" applyFill="1" applyBorder="1" applyAlignment="1" applyProtection="1">
      <alignment horizontal="left" vertical="center" wrapText="1"/>
      <protection locked="0"/>
    </xf>
    <xf numFmtId="176" fontId="0" fillId="0" borderId="24" xfId="0" applyNumberFormat="1" applyFill="1" applyBorder="1" applyAlignment="1" applyProtection="1">
      <alignment horizontal="center" vertical="center"/>
      <protection/>
    </xf>
    <xf numFmtId="176" fontId="0" fillId="0" borderId="20" xfId="0" applyNumberFormat="1" applyFill="1" applyBorder="1" applyAlignment="1" applyProtection="1">
      <alignment horizontal="right" vertical="center"/>
      <protection locked="0"/>
    </xf>
    <xf numFmtId="176" fontId="0" fillId="0" borderId="21" xfId="0" applyNumberFormat="1" applyFill="1" applyBorder="1" applyAlignment="1" applyProtection="1">
      <alignment horizontal="right" vertical="center"/>
      <protection locked="0"/>
    </xf>
    <xf numFmtId="176" fontId="0" fillId="0" borderId="39" xfId="0" applyNumberFormat="1" applyFill="1" applyBorder="1" applyAlignment="1" applyProtection="1">
      <alignment horizontal="right" vertical="center"/>
      <protection locked="0"/>
    </xf>
    <xf numFmtId="176" fontId="0" fillId="0" borderId="23" xfId="0" applyNumberFormat="1" applyFill="1" applyBorder="1" applyAlignment="1" applyProtection="1">
      <alignment horizontal="right" vertical="center"/>
      <protection locked="0"/>
    </xf>
    <xf numFmtId="176" fontId="0" fillId="0" borderId="24" xfId="0" applyNumberFormat="1" applyFill="1" applyBorder="1" applyAlignment="1" applyProtection="1">
      <alignment horizontal="right" vertical="center"/>
      <protection locked="0"/>
    </xf>
    <xf numFmtId="176" fontId="0" fillId="0" borderId="26" xfId="0" applyNumberFormat="1" applyFill="1" applyBorder="1" applyAlignment="1" applyProtection="1">
      <alignment horizontal="right" vertical="center"/>
      <protection locked="0"/>
    </xf>
    <xf numFmtId="0" fontId="0" fillId="0" borderId="49" xfId="0" applyNumberFormat="1" applyFill="1" applyBorder="1" applyAlignment="1" applyProtection="1">
      <alignment horizontal="center" vertical="center"/>
      <protection locked="0"/>
    </xf>
    <xf numFmtId="0" fontId="0" fillId="0" borderId="28" xfId="0" applyNumberFormat="1" applyFill="1" applyBorder="1" applyAlignment="1" applyProtection="1">
      <alignment horizontal="center" vertical="center"/>
      <protection locked="0"/>
    </xf>
    <xf numFmtId="0" fontId="0" fillId="0" borderId="50" xfId="0" applyNumberFormat="1" applyFill="1" applyBorder="1" applyAlignment="1" applyProtection="1">
      <alignment horizontal="center" vertical="center"/>
      <protection locked="0"/>
    </xf>
    <xf numFmtId="0" fontId="0" fillId="0" borderId="49" xfId="0" applyNumberFormat="1" applyFont="1" applyFill="1" applyBorder="1" applyAlignment="1" applyProtection="1">
      <alignment horizontal="center" vertical="center"/>
      <protection locked="0"/>
    </xf>
    <xf numFmtId="0" fontId="0" fillId="0" borderId="28" xfId="0" applyNumberFormat="1" applyFont="1" applyFill="1" applyBorder="1" applyAlignment="1" applyProtection="1">
      <alignment horizontal="center" vertical="center"/>
      <protection locked="0"/>
    </xf>
    <xf numFmtId="0" fontId="0" fillId="0" borderId="50" xfId="0" applyNumberFormat="1" applyFont="1" applyFill="1" applyBorder="1" applyAlignment="1" applyProtection="1">
      <alignment horizontal="center" vertical="center"/>
      <protection locked="0"/>
    </xf>
    <xf numFmtId="0" fontId="0" fillId="0" borderId="0" xfId="0" applyAlignment="1">
      <alignment horizontal="center"/>
    </xf>
    <xf numFmtId="0" fontId="0" fillId="0" borderId="40" xfId="0" applyFill="1" applyBorder="1" applyAlignment="1" applyProtection="1">
      <alignment horizontal="center" vertical="center" wrapText="1"/>
      <protection/>
    </xf>
    <xf numFmtId="0" fontId="0" fillId="0" borderId="37"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0" fillId="0" borderId="34" xfId="0" applyFill="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0" fillId="0" borderId="35" xfId="0" applyFill="1" applyBorder="1" applyAlignment="1" applyProtection="1">
      <alignment horizontal="center" vertical="center" wrapText="1"/>
      <protection/>
    </xf>
    <xf numFmtId="0" fontId="3" fillId="0" borderId="49"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3" fillId="0" borderId="39"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39" xfId="0" applyFont="1" applyFill="1" applyBorder="1" applyAlignment="1">
      <alignment horizontal="center" vertical="top" wrapText="1"/>
    </xf>
    <xf numFmtId="0" fontId="3" fillId="0" borderId="32"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35" xfId="0" applyFont="1" applyFill="1" applyBorder="1" applyAlignment="1">
      <alignment horizontal="center" vertical="top" wrapText="1"/>
    </xf>
    <xf numFmtId="176" fontId="0" fillId="0" borderId="51" xfId="0" applyNumberFormat="1" applyFill="1" applyBorder="1" applyAlignment="1" applyProtection="1">
      <alignment horizontal="center" vertical="center" wrapText="1"/>
      <protection/>
    </xf>
    <xf numFmtId="176" fontId="0" fillId="0" borderId="52" xfId="0" applyNumberForma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39" xfId="0" applyNumberFormat="1" applyFont="1" applyFill="1" applyBorder="1" applyAlignment="1" applyProtection="1">
      <alignment horizontal="center" vertical="center" wrapText="1"/>
      <protection/>
    </xf>
    <xf numFmtId="0" fontId="3" fillId="0" borderId="32"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35" xfId="0" applyNumberFormat="1" applyFont="1" applyFill="1" applyBorder="1" applyAlignment="1" applyProtection="1">
      <alignment horizontal="center" vertical="center" wrapText="1"/>
      <protection/>
    </xf>
    <xf numFmtId="176" fontId="0" fillId="0" borderId="22" xfId="0" applyNumberFormat="1" applyFill="1" applyBorder="1" applyAlignment="1" applyProtection="1">
      <alignment horizontal="right" vertical="center"/>
      <protection locked="0"/>
    </xf>
    <xf numFmtId="176" fontId="0" fillId="0" borderId="25" xfId="0" applyNumberFormat="1" applyFill="1" applyBorder="1" applyAlignment="1" applyProtection="1">
      <alignment horizontal="right" vertical="center"/>
      <protection locked="0"/>
    </xf>
    <xf numFmtId="0" fontId="3" fillId="0" borderId="53"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wrapText="1"/>
      <protection/>
    </xf>
    <xf numFmtId="0" fontId="3" fillId="0" borderId="42" xfId="0" applyFont="1" applyFill="1" applyBorder="1" applyAlignment="1" applyProtection="1">
      <alignment vertical="center"/>
      <protection locked="0"/>
    </xf>
    <xf numFmtId="0" fontId="3" fillId="0" borderId="44"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3" fillId="0" borderId="42" xfId="0" applyFont="1" applyFill="1" applyBorder="1" applyAlignment="1" applyProtection="1">
      <alignment horizontal="center" vertical="center" wrapText="1"/>
      <protection locked="0"/>
    </xf>
    <xf numFmtId="0" fontId="3" fillId="0" borderId="44" xfId="0" applyFont="1" applyFill="1" applyBorder="1" applyAlignment="1" applyProtection="1">
      <alignment horizontal="center" vertical="center" wrapText="1"/>
      <protection locked="0"/>
    </xf>
    <xf numFmtId="177" fontId="3" fillId="0" borderId="43" xfId="0" applyNumberFormat="1" applyFont="1" applyFill="1" applyBorder="1" applyAlignment="1" applyProtection="1">
      <alignment horizontal="right" vertical="center"/>
      <protection locked="0"/>
    </xf>
    <xf numFmtId="177" fontId="3" fillId="0" borderId="38" xfId="0" applyNumberFormat="1" applyFont="1" applyFill="1" applyBorder="1" applyAlignment="1" applyProtection="1">
      <alignment horizontal="right" vertical="center"/>
      <protection locked="0"/>
    </xf>
    <xf numFmtId="177" fontId="3" fillId="0" borderId="30" xfId="0" applyNumberFormat="1" applyFont="1" applyFill="1" applyBorder="1" applyAlignment="1" applyProtection="1">
      <alignment horizontal="right" vertical="center"/>
      <protection locked="0"/>
    </xf>
    <xf numFmtId="0" fontId="3" fillId="0" borderId="43"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54" xfId="0" applyFont="1" applyFill="1" applyBorder="1" applyAlignment="1" applyProtection="1">
      <alignment horizontal="center" vertical="center"/>
      <protection/>
    </xf>
    <xf numFmtId="0" fontId="3" fillId="0" borderId="55" xfId="0" applyFont="1" applyFill="1" applyBorder="1" applyAlignment="1" applyProtection="1">
      <alignment horizontal="center" vertical="center"/>
      <protection/>
    </xf>
    <xf numFmtId="176" fontId="3" fillId="0" borderId="55" xfId="0" applyNumberFormat="1" applyFont="1" applyFill="1" applyBorder="1" applyAlignment="1" applyProtection="1">
      <alignment horizontal="center" vertical="center"/>
      <protection/>
    </xf>
    <xf numFmtId="0" fontId="3" fillId="0" borderId="43" xfId="0" applyFont="1" applyFill="1" applyBorder="1" applyAlignment="1" applyProtection="1">
      <alignment vertical="center"/>
      <protection locked="0"/>
    </xf>
    <xf numFmtId="0" fontId="3" fillId="0" borderId="38" xfId="0" applyFont="1" applyFill="1" applyBorder="1" applyAlignment="1" applyProtection="1">
      <alignment vertical="center"/>
      <protection locked="0"/>
    </xf>
    <xf numFmtId="0" fontId="3" fillId="0" borderId="30" xfId="0" applyFont="1" applyFill="1" applyBorder="1" applyAlignment="1" applyProtection="1">
      <alignment vertical="center"/>
      <protection locked="0"/>
    </xf>
    <xf numFmtId="0" fontId="3" fillId="0" borderId="43" xfId="0" applyFont="1" applyFill="1" applyBorder="1" applyAlignment="1" applyProtection="1">
      <alignment horizontal="center" vertical="center" wrapText="1"/>
      <protection locked="0"/>
    </xf>
    <xf numFmtId="0" fontId="3" fillId="0" borderId="38" xfId="0" applyFont="1" applyFill="1" applyBorder="1" applyAlignment="1" applyProtection="1">
      <alignment horizontal="center" vertical="center" wrapText="1"/>
      <protection locked="0"/>
    </xf>
    <xf numFmtId="0" fontId="3" fillId="0" borderId="56" xfId="0" applyFont="1" applyFill="1" applyBorder="1" applyAlignment="1" applyProtection="1">
      <alignment horizontal="center" vertical="center"/>
      <protection/>
    </xf>
    <xf numFmtId="0" fontId="3" fillId="0" borderId="57" xfId="0" applyFont="1" applyFill="1" applyBorder="1" applyAlignment="1" applyProtection="1">
      <alignment horizontal="center" vertical="center"/>
      <protection/>
    </xf>
    <xf numFmtId="178" fontId="3" fillId="0" borderId="57" xfId="0" applyNumberFormat="1" applyFont="1" applyFill="1" applyBorder="1" applyAlignment="1" applyProtection="1">
      <alignment horizontal="center" vertical="center"/>
      <protection/>
    </xf>
    <xf numFmtId="177" fontId="3" fillId="0" borderId="42" xfId="0" applyNumberFormat="1" applyFont="1" applyFill="1" applyBorder="1" applyAlignment="1" applyProtection="1">
      <alignment horizontal="right" vertical="center"/>
      <protection locked="0"/>
    </xf>
    <xf numFmtId="177" fontId="3" fillId="0" borderId="44" xfId="0" applyNumberFormat="1" applyFont="1" applyFill="1" applyBorder="1" applyAlignment="1" applyProtection="1">
      <alignment horizontal="right" vertical="center"/>
      <protection locked="0"/>
    </xf>
    <xf numFmtId="177" fontId="3" fillId="0" borderId="27" xfId="0" applyNumberFormat="1" applyFont="1" applyFill="1" applyBorder="1" applyAlignment="1" applyProtection="1">
      <alignment horizontal="right" vertical="center"/>
      <protection locked="0"/>
    </xf>
    <xf numFmtId="0" fontId="3" fillId="0" borderId="42" xfId="0" applyFont="1" applyFill="1" applyBorder="1" applyAlignment="1" applyProtection="1">
      <alignment horizontal="center" vertical="center" wrapText="1"/>
      <protection/>
    </xf>
    <xf numFmtId="0" fontId="3" fillId="0" borderId="44" xfId="0"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wrapText="1"/>
      <protection/>
    </xf>
    <xf numFmtId="4" fontId="3" fillId="0" borderId="20" xfId="0" applyNumberFormat="1" applyFont="1" applyFill="1" applyBorder="1" applyAlignment="1" applyProtection="1">
      <alignment horizontal="center" vertical="center" wrapText="1"/>
      <protection/>
    </xf>
    <xf numFmtId="4" fontId="3" fillId="0" borderId="21" xfId="0" applyNumberFormat="1" applyFont="1" applyFill="1" applyBorder="1" applyAlignment="1" applyProtection="1">
      <alignment horizontal="center" vertical="center" wrapText="1"/>
      <protection/>
    </xf>
    <xf numFmtId="4" fontId="3" fillId="0" borderId="39" xfId="0" applyNumberFormat="1" applyFont="1" applyFill="1" applyBorder="1" applyAlignment="1" applyProtection="1">
      <alignment horizontal="center" vertical="center" wrapText="1"/>
      <protection/>
    </xf>
    <xf numFmtId="4" fontId="3" fillId="0" borderId="31" xfId="0" applyNumberFormat="1" applyFont="1" applyFill="1" applyBorder="1" applyAlignment="1" applyProtection="1">
      <alignment horizontal="center" vertical="center" wrapText="1"/>
      <protection/>
    </xf>
    <xf numFmtId="4" fontId="3" fillId="0" borderId="0" xfId="0" applyNumberFormat="1" applyFont="1" applyFill="1" applyBorder="1" applyAlignment="1" applyProtection="1">
      <alignment horizontal="center" vertical="center" wrapText="1"/>
      <protection/>
    </xf>
    <xf numFmtId="4" fontId="3" fillId="0" borderId="34" xfId="0" applyNumberFormat="1" applyFont="1" applyFill="1" applyBorder="1" applyAlignment="1" applyProtection="1">
      <alignment horizontal="center" vertical="center" wrapText="1"/>
      <protection/>
    </xf>
    <xf numFmtId="4" fontId="3" fillId="0" borderId="32"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center" vertical="center" wrapText="1"/>
      <protection/>
    </xf>
    <xf numFmtId="4" fontId="3" fillId="0" borderId="35" xfId="0" applyNumberFormat="1" applyFont="1" applyFill="1" applyBorder="1" applyAlignment="1" applyProtection="1">
      <alignment horizontal="center" vertical="center" wrapText="1"/>
      <protection/>
    </xf>
    <xf numFmtId="0" fontId="3" fillId="0" borderId="42" xfId="0" applyFont="1" applyFill="1" applyBorder="1" applyAlignment="1" applyProtection="1">
      <alignment horizontal="left" vertical="center"/>
      <protection locked="0"/>
    </xf>
    <xf numFmtId="0" fontId="3" fillId="0" borderId="44"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3" fillId="0" borderId="58" xfId="0" applyFont="1" applyFill="1" applyBorder="1" applyAlignment="1" applyProtection="1">
      <alignment horizontal="center" vertical="center"/>
      <protection/>
    </xf>
    <xf numFmtId="0" fontId="3" fillId="0" borderId="59" xfId="0" applyFont="1" applyFill="1" applyBorder="1" applyAlignment="1" applyProtection="1">
      <alignment horizontal="center" vertical="center"/>
      <protection/>
    </xf>
    <xf numFmtId="176" fontId="3" fillId="0" borderId="59" xfId="0" applyNumberFormat="1" applyFont="1" applyFill="1" applyBorder="1" applyAlignment="1" applyProtection="1">
      <alignment horizontal="center" vertical="center"/>
      <protection/>
    </xf>
    <xf numFmtId="4" fontId="3" fillId="0" borderId="23" xfId="0" applyNumberFormat="1" applyFont="1" applyFill="1" applyBorder="1" applyAlignment="1" applyProtection="1">
      <alignment horizontal="center" vertical="center" wrapText="1"/>
      <protection/>
    </xf>
    <xf numFmtId="4" fontId="3" fillId="0" borderId="24" xfId="0" applyNumberFormat="1" applyFont="1" applyFill="1" applyBorder="1" applyAlignment="1" applyProtection="1">
      <alignment horizontal="center" vertical="center" wrapText="1"/>
      <protection/>
    </xf>
    <xf numFmtId="4" fontId="3" fillId="0" borderId="26" xfId="0" applyNumberFormat="1" applyFont="1" applyFill="1" applyBorder="1" applyAlignment="1" applyProtection="1">
      <alignment horizontal="center" vertical="center" wrapText="1"/>
      <protection/>
    </xf>
    <xf numFmtId="0" fontId="3" fillId="0" borderId="60" xfId="0" applyFont="1" applyFill="1" applyBorder="1" applyAlignment="1" applyProtection="1">
      <alignment horizontal="center" vertical="center" wrapText="1"/>
      <protection/>
    </xf>
    <xf numFmtId="0" fontId="3" fillId="0" borderId="61" xfId="0" applyFont="1" applyFill="1" applyBorder="1" applyAlignment="1" applyProtection="1">
      <alignment horizontal="center" vertical="center" wrapText="1"/>
      <protection/>
    </xf>
    <xf numFmtId="0" fontId="3" fillId="0" borderId="62" xfId="0" applyFont="1" applyFill="1" applyBorder="1" applyAlignment="1" applyProtection="1">
      <alignment horizontal="center" vertical="center" wrapText="1"/>
      <protection/>
    </xf>
    <xf numFmtId="0" fontId="3" fillId="0" borderId="63" xfId="0" applyFont="1" applyFill="1" applyBorder="1" applyAlignment="1" applyProtection="1">
      <alignment horizontal="center" vertical="center"/>
      <protection/>
    </xf>
    <xf numFmtId="0" fontId="3" fillId="0" borderId="64" xfId="0" applyFont="1" applyFill="1" applyBorder="1" applyAlignment="1" applyProtection="1">
      <alignment horizontal="center" vertical="center"/>
      <protection/>
    </xf>
    <xf numFmtId="176" fontId="3" fillId="0" borderId="65" xfId="0" applyNumberFormat="1" applyFont="1" applyFill="1" applyBorder="1" applyAlignment="1" applyProtection="1">
      <alignment horizontal="center" vertical="center"/>
      <protection/>
    </xf>
    <xf numFmtId="176" fontId="3" fillId="0" borderId="66" xfId="0" applyNumberFormat="1" applyFont="1" applyFill="1" applyBorder="1" applyAlignment="1" applyProtection="1">
      <alignment horizontal="center" vertical="center"/>
      <protection/>
    </xf>
    <xf numFmtId="176" fontId="3" fillId="0" borderId="64" xfId="0" applyNumberFormat="1" applyFont="1" applyFill="1" applyBorder="1" applyAlignment="1" applyProtection="1">
      <alignment horizontal="center" vertical="center"/>
      <protection/>
    </xf>
    <xf numFmtId="0" fontId="3" fillId="0" borderId="67" xfId="0" applyFont="1" applyFill="1" applyBorder="1" applyAlignment="1" applyProtection="1">
      <alignment horizontal="center" vertical="center"/>
      <protection/>
    </xf>
    <xf numFmtId="0" fontId="3" fillId="0" borderId="68" xfId="0" applyFont="1" applyFill="1" applyBorder="1" applyAlignment="1" applyProtection="1">
      <alignment horizontal="center" vertical="center"/>
      <protection/>
    </xf>
    <xf numFmtId="178" fontId="3" fillId="0" borderId="69" xfId="0" applyNumberFormat="1" applyFont="1" applyFill="1" applyBorder="1" applyAlignment="1" applyProtection="1">
      <alignment horizontal="center" vertical="center"/>
      <protection/>
    </xf>
    <xf numFmtId="178" fontId="3" fillId="0" borderId="70" xfId="0" applyNumberFormat="1" applyFont="1" applyFill="1" applyBorder="1" applyAlignment="1" applyProtection="1">
      <alignment horizontal="center" vertical="center"/>
      <protection/>
    </xf>
    <xf numFmtId="178" fontId="3" fillId="0" borderId="68" xfId="0" applyNumberFormat="1" applyFont="1" applyFill="1" applyBorder="1" applyAlignment="1" applyProtection="1">
      <alignment horizontal="center" vertical="center"/>
      <protection/>
    </xf>
    <xf numFmtId="0" fontId="9" fillId="0" borderId="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0" xfId="0" applyFont="1" applyFill="1" applyBorder="1" applyAlignment="1">
      <alignment vertical="center" wrapText="1"/>
    </xf>
    <xf numFmtId="0" fontId="9" fillId="0" borderId="15" xfId="0" applyFont="1" applyFill="1" applyBorder="1" applyAlignment="1">
      <alignment vertical="center" wrapText="1"/>
    </xf>
    <xf numFmtId="177" fontId="3" fillId="0" borderId="42" xfId="0" applyNumberFormat="1" applyFont="1" applyFill="1" applyBorder="1" applyAlignment="1" applyProtection="1">
      <alignment horizontal="right" vertical="center" wrapText="1"/>
      <protection locked="0"/>
    </xf>
    <xf numFmtId="177" fontId="3" fillId="0" borderId="44" xfId="0" applyNumberFormat="1" applyFont="1" applyFill="1" applyBorder="1" applyAlignment="1" applyProtection="1">
      <alignment horizontal="right" vertical="center" wrapText="1"/>
      <protection locked="0"/>
    </xf>
    <xf numFmtId="177" fontId="3" fillId="0" borderId="27" xfId="0" applyNumberFormat="1" applyFont="1" applyFill="1" applyBorder="1" applyAlignment="1" applyProtection="1">
      <alignment horizontal="right" vertical="center" wrapText="1"/>
      <protection locked="0"/>
    </xf>
    <xf numFmtId="0" fontId="2" fillId="0" borderId="0" xfId="0" applyFont="1" applyBorder="1" applyAlignment="1">
      <alignment vertical="top" wrapText="1"/>
    </xf>
    <xf numFmtId="0" fontId="2" fillId="0" borderId="15" xfId="0" applyFont="1" applyBorder="1" applyAlignment="1">
      <alignment vertical="top" wrapText="1"/>
    </xf>
    <xf numFmtId="180" fontId="3" fillId="0" borderId="31" xfId="0" applyNumberFormat="1" applyFont="1" applyFill="1" applyBorder="1" applyAlignment="1" applyProtection="1">
      <alignment horizontal="center" vertical="center" wrapText="1"/>
      <protection/>
    </xf>
    <xf numFmtId="180" fontId="3" fillId="0" borderId="0" xfId="0" applyNumberFormat="1" applyFont="1" applyFill="1" applyBorder="1" applyAlignment="1" applyProtection="1">
      <alignment horizontal="center" vertical="center" wrapText="1"/>
      <protection/>
    </xf>
    <xf numFmtId="180" fontId="3" fillId="0" borderId="34" xfId="0" applyNumberFormat="1" applyFont="1" applyFill="1" applyBorder="1" applyAlignment="1" applyProtection="1">
      <alignment horizontal="center" vertical="center" wrapText="1"/>
      <protection/>
    </xf>
    <xf numFmtId="176" fontId="9" fillId="0" borderId="31" xfId="0" applyNumberFormat="1" applyFont="1" applyFill="1" applyBorder="1" applyAlignment="1" applyProtection="1">
      <alignment horizontal="center" vertical="center" wrapText="1"/>
      <protection/>
    </xf>
    <xf numFmtId="176" fontId="9" fillId="0" borderId="0" xfId="0" applyNumberFormat="1" applyFont="1" applyFill="1" applyBorder="1" applyAlignment="1" applyProtection="1">
      <alignment horizontal="center" vertical="center" wrapText="1"/>
      <protection/>
    </xf>
    <xf numFmtId="176" fontId="9" fillId="0" borderId="15" xfId="0" applyNumberFormat="1" applyFont="1" applyFill="1" applyBorder="1" applyAlignment="1" applyProtection="1">
      <alignment horizontal="center" vertical="center" wrapText="1"/>
      <protection/>
    </xf>
    <xf numFmtId="176" fontId="3" fillId="0" borderId="31" xfId="0" applyNumberFormat="1" applyFont="1" applyFill="1" applyBorder="1" applyAlignment="1" applyProtection="1">
      <alignment horizontal="center" vertical="center" wrapText="1"/>
      <protection/>
    </xf>
    <xf numFmtId="176" fontId="3" fillId="0" borderId="0" xfId="0" applyNumberFormat="1" applyFont="1" applyFill="1" applyBorder="1" applyAlignment="1" applyProtection="1">
      <alignment horizontal="center" vertical="center" wrapText="1"/>
      <protection/>
    </xf>
    <xf numFmtId="176" fontId="3" fillId="0" borderId="34" xfId="0" applyNumberFormat="1" applyFont="1" applyFill="1" applyBorder="1" applyAlignment="1" applyProtection="1">
      <alignment horizontal="center" vertical="center" wrapText="1"/>
      <protection/>
    </xf>
    <xf numFmtId="0" fontId="0" fillId="0" borderId="36"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23"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3" fillId="0" borderId="70" xfId="0" applyFont="1" applyFill="1" applyBorder="1" applyAlignment="1" applyProtection="1">
      <alignment horizontal="center" vertical="center"/>
      <protection/>
    </xf>
    <xf numFmtId="0" fontId="3" fillId="0" borderId="71" xfId="0" applyFont="1" applyFill="1" applyBorder="1" applyAlignment="1" applyProtection="1">
      <alignment horizontal="center" vertical="center"/>
      <protection/>
    </xf>
    <xf numFmtId="0" fontId="3" fillId="0" borderId="72"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37" xfId="0" applyFont="1" applyFill="1" applyBorder="1" applyAlignment="1" applyProtection="1">
      <alignment horizontal="center" vertical="center" wrapText="1"/>
      <protection/>
    </xf>
    <xf numFmtId="0" fontId="0" fillId="0" borderId="36" xfId="0"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24" xfId="0" applyFill="1" applyBorder="1" applyAlignment="1" applyProtection="1">
      <alignment horizontal="center" vertical="center" wrapText="1"/>
      <protection/>
    </xf>
    <xf numFmtId="0" fontId="0" fillId="0" borderId="26" xfId="0" applyFill="1" applyBorder="1" applyAlignment="1" applyProtection="1">
      <alignment horizontal="center" vertical="center" wrapText="1"/>
      <protection/>
    </xf>
    <xf numFmtId="0" fontId="3" fillId="0" borderId="40" xfId="0" applyFont="1" applyFill="1" applyBorder="1" applyAlignment="1" applyProtection="1">
      <alignment horizontal="center" vertical="center"/>
      <protection/>
    </xf>
    <xf numFmtId="0" fontId="3" fillId="0" borderId="3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36"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center" wrapText="1"/>
      <protection locked="0"/>
    </xf>
    <xf numFmtId="0" fontId="2" fillId="0" borderId="21"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6" xfId="0" applyFont="1" applyFill="1" applyBorder="1" applyAlignment="1">
      <alignment horizontal="center" vertical="center" wrapText="1"/>
    </xf>
    <xf numFmtId="176" fontId="0" fillId="0" borderId="51" xfId="0" applyNumberFormat="1" applyFill="1" applyBorder="1" applyAlignment="1" applyProtection="1">
      <alignment horizontal="center" vertical="center"/>
      <protection/>
    </xf>
    <xf numFmtId="176" fontId="0" fillId="0" borderId="52" xfId="0" applyNumberFormat="1" applyFill="1" applyBorder="1" applyAlignment="1" applyProtection="1">
      <alignment horizontal="center" vertical="center"/>
      <protection/>
    </xf>
    <xf numFmtId="176" fontId="3" fillId="0" borderId="51" xfId="0" applyNumberFormat="1" applyFont="1" applyFill="1" applyBorder="1" applyAlignment="1" applyProtection="1">
      <alignment horizontal="center" vertical="center"/>
      <protection/>
    </xf>
    <xf numFmtId="176" fontId="3" fillId="0" borderId="52" xfId="0" applyNumberFormat="1" applyFont="1" applyFill="1" applyBorder="1" applyAlignment="1" applyProtection="1">
      <alignment horizontal="center" vertical="center"/>
      <protection/>
    </xf>
    <xf numFmtId="176" fontId="0" fillId="0" borderId="14" xfId="0" applyNumberFormat="1" applyBorder="1" applyAlignment="1">
      <alignment/>
    </xf>
    <xf numFmtId="0" fontId="0" fillId="0" borderId="14" xfId="0" applyBorder="1" applyAlignment="1">
      <alignment/>
    </xf>
    <xf numFmtId="176" fontId="0" fillId="0" borderId="73" xfId="0" applyNumberFormat="1" applyFill="1" applyBorder="1" applyAlignment="1" applyProtection="1">
      <alignment horizontal="center" vertical="center"/>
      <protection/>
    </xf>
    <xf numFmtId="176" fontId="0" fillId="0" borderId="74" xfId="0" applyNumberFormat="1" applyFill="1" applyBorder="1" applyAlignment="1" applyProtection="1">
      <alignment horizontal="center" vertical="center"/>
      <protection/>
    </xf>
    <xf numFmtId="176" fontId="0" fillId="0" borderId="75" xfId="0" applyNumberFormat="1" applyFill="1" applyBorder="1" applyAlignment="1" applyProtection="1">
      <alignment horizontal="center" vertical="center"/>
      <protection/>
    </xf>
    <xf numFmtId="176" fontId="0" fillId="0" borderId="76" xfId="0" applyNumberFormat="1" applyFill="1" applyBorder="1" applyAlignment="1" applyProtection="1">
      <alignment horizontal="center" vertical="center"/>
      <protection/>
    </xf>
    <xf numFmtId="0" fontId="0" fillId="0" borderId="39"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0" xfId="0" applyFill="1" applyBorder="1" applyAlignment="1" applyProtection="1">
      <alignment horizontal="left" vertical="center" wrapText="1"/>
      <protection locked="0"/>
    </xf>
    <xf numFmtId="0" fontId="0" fillId="0" borderId="23" xfId="0" applyFill="1" applyBorder="1" applyAlignment="1" applyProtection="1">
      <alignment horizontal="left" vertical="center" wrapText="1"/>
      <protection locked="0"/>
    </xf>
    <xf numFmtId="176" fontId="0" fillId="0" borderId="35" xfId="0" applyNumberFormat="1" applyFill="1" applyBorder="1" applyAlignment="1" applyProtection="1">
      <alignment horizontal="center" vertical="center"/>
      <protection/>
    </xf>
    <xf numFmtId="176" fontId="0" fillId="0" borderId="20" xfId="0" applyNumberFormat="1" applyFill="1" applyBorder="1" applyAlignment="1" applyProtection="1">
      <alignment horizontal="center" vertical="center" wrapText="1"/>
      <protection/>
    </xf>
    <xf numFmtId="176" fontId="0" fillId="0" borderId="21" xfId="0" applyNumberFormat="1" applyFill="1" applyBorder="1" applyAlignment="1" applyProtection="1">
      <alignment horizontal="center" vertical="center" wrapText="1"/>
      <protection/>
    </xf>
    <xf numFmtId="176" fontId="0" fillId="0" borderId="39" xfId="0" applyNumberFormat="1" applyFill="1" applyBorder="1" applyAlignment="1" applyProtection="1">
      <alignment horizontal="center" vertical="center" wrapText="1"/>
      <protection/>
    </xf>
    <xf numFmtId="176" fontId="0" fillId="0" borderId="10" xfId="0" applyNumberFormat="1" applyFill="1" applyBorder="1" applyAlignment="1" applyProtection="1">
      <alignment horizontal="center" vertical="center" wrapText="1"/>
      <protection/>
    </xf>
    <xf numFmtId="176" fontId="0" fillId="0" borderId="35" xfId="0" applyNumberFormat="1" applyFill="1" applyBorder="1" applyAlignment="1" applyProtection="1">
      <alignment horizontal="center" vertical="center" wrapText="1"/>
      <protection/>
    </xf>
    <xf numFmtId="49" fontId="0" fillId="0" borderId="49" xfId="0" applyNumberFormat="1" applyFill="1" applyBorder="1" applyAlignment="1" applyProtection="1">
      <alignment horizontal="center" vertical="center"/>
      <protection locked="0"/>
    </xf>
    <xf numFmtId="49" fontId="0" fillId="0" borderId="28" xfId="0" applyNumberFormat="1" applyFill="1" applyBorder="1" applyAlignment="1" applyProtection="1">
      <alignment horizontal="center" vertical="center"/>
      <protection locked="0"/>
    </xf>
    <xf numFmtId="49" fontId="0" fillId="0" borderId="50" xfId="0" applyNumberFormat="1" applyFill="1" applyBorder="1" applyAlignment="1" applyProtection="1">
      <alignment horizontal="center" vertical="center"/>
      <protection locked="0"/>
    </xf>
    <xf numFmtId="0" fontId="0" fillId="0" borderId="10" xfId="0" applyFill="1" applyBorder="1" applyAlignment="1" applyProtection="1">
      <alignment horizontal="center" vertical="center" wrapText="1"/>
      <protection locked="0"/>
    </xf>
    <xf numFmtId="0" fontId="0" fillId="0" borderId="35" xfId="0" applyFill="1" applyBorder="1" applyAlignment="1" applyProtection="1">
      <alignment horizontal="center" vertical="center" wrapText="1"/>
      <protection locked="0"/>
    </xf>
    <xf numFmtId="0" fontId="0" fillId="0" borderId="31" xfId="0" applyFill="1" applyBorder="1" applyAlignment="1" applyProtection="1">
      <alignment horizontal="left" vertical="center" wrapText="1"/>
      <protection locked="0"/>
    </xf>
    <xf numFmtId="0" fontId="9" fillId="0" borderId="0" xfId="0" applyFont="1" applyBorder="1" applyAlignment="1">
      <alignment horizontal="left" vertical="center" wrapText="1"/>
    </xf>
    <xf numFmtId="0" fontId="0" fillId="0" borderId="0" xfId="0" applyFont="1" applyFill="1" applyBorder="1" applyAlignment="1" applyProtection="1">
      <alignment horizontal="center" vertical="center"/>
      <protection locked="0"/>
    </xf>
    <xf numFmtId="0" fontId="3" fillId="0" borderId="0" xfId="0" applyFont="1" applyFill="1" applyBorder="1" applyAlignment="1">
      <alignment horizontal="left" vertical="center"/>
    </xf>
    <xf numFmtId="0" fontId="3" fillId="0" borderId="0" xfId="0" applyFont="1" applyBorder="1" applyAlignment="1">
      <alignment horizontal="left" vertical="top" wrapText="1"/>
    </xf>
    <xf numFmtId="0" fontId="3" fillId="0" borderId="24" xfId="0" applyFont="1" applyFill="1" applyBorder="1" applyAlignment="1">
      <alignment horizontal="left" vertical="center"/>
    </xf>
    <xf numFmtId="0" fontId="0" fillId="0" borderId="24" xfId="0" applyFont="1" applyFill="1" applyBorder="1" applyAlignment="1" applyProtection="1">
      <alignment horizontal="center" vertical="center"/>
      <protection locked="0"/>
    </xf>
    <xf numFmtId="0" fontId="9" fillId="0" borderId="0" xfId="0" applyFont="1" applyFill="1" applyBorder="1" applyAlignment="1">
      <alignment horizontal="left" vertical="center" wrapText="1"/>
    </xf>
    <xf numFmtId="0" fontId="0" fillId="0" borderId="40" xfId="0" applyFill="1" applyBorder="1" applyAlignment="1">
      <alignment horizontal="center" vertical="center"/>
    </xf>
    <xf numFmtId="0" fontId="0" fillId="0" borderId="12" xfId="0" applyFill="1" applyBorder="1" applyAlignment="1">
      <alignment horizontal="center" vertical="center"/>
    </xf>
    <xf numFmtId="0" fontId="0" fillId="0" borderId="37" xfId="0" applyFill="1" applyBorder="1" applyAlignment="1">
      <alignment horizontal="center" vertical="center"/>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0" fillId="0" borderId="34" xfId="0" applyFill="1" applyBorder="1" applyAlignment="1">
      <alignment horizontal="center" vertical="center"/>
    </xf>
    <xf numFmtId="0" fontId="11" fillId="0" borderId="53"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4" xfId="0" applyFont="1" applyFill="1" applyBorder="1" applyAlignment="1">
      <alignment horizontal="center" vertical="center" wrapText="1"/>
    </xf>
    <xf numFmtId="3" fontId="8" fillId="0" borderId="20" xfId="0" applyNumberFormat="1" applyFont="1" applyBorder="1" applyAlignment="1">
      <alignment horizontal="center" vertical="center"/>
    </xf>
    <xf numFmtId="3" fontId="8" fillId="0" borderId="21" xfId="0" applyNumberFormat="1" applyFont="1" applyBorder="1" applyAlignment="1">
      <alignment horizontal="center" vertical="center"/>
    </xf>
    <xf numFmtId="3" fontId="8" fillId="0" borderId="22" xfId="0" applyNumberFormat="1" applyFont="1" applyBorder="1" applyAlignment="1">
      <alignment horizontal="center" vertical="center"/>
    </xf>
    <xf numFmtId="3" fontId="8" fillId="0" borderId="31" xfId="0" applyNumberFormat="1" applyFont="1" applyBorder="1" applyAlignment="1">
      <alignment horizontal="center" vertical="center"/>
    </xf>
    <xf numFmtId="3" fontId="8" fillId="0" borderId="0" xfId="0" applyNumberFormat="1" applyFont="1" applyBorder="1" applyAlignment="1">
      <alignment horizontal="center" vertical="center"/>
    </xf>
    <xf numFmtId="3" fontId="8" fillId="0" borderId="15" xfId="0" applyNumberFormat="1" applyFont="1" applyBorder="1" applyAlignment="1">
      <alignment horizontal="center" vertical="center"/>
    </xf>
    <xf numFmtId="3" fontId="8" fillId="0" borderId="32" xfId="0" applyNumberFormat="1" applyFont="1" applyBorder="1" applyAlignment="1">
      <alignment horizontal="center" vertical="center"/>
    </xf>
    <xf numFmtId="3" fontId="8" fillId="0" borderId="10" xfId="0" applyNumberFormat="1" applyFont="1" applyBorder="1" applyAlignment="1">
      <alignment horizontal="center" vertical="center"/>
    </xf>
    <xf numFmtId="3" fontId="8" fillId="0" borderId="11" xfId="0" applyNumberFormat="1" applyFont="1" applyBorder="1" applyAlignment="1">
      <alignment horizontal="center" vertical="center"/>
    </xf>
    <xf numFmtId="4" fontId="8" fillId="0" borderId="36" xfId="0" applyNumberFormat="1" applyFont="1" applyFill="1" applyBorder="1" applyAlignment="1">
      <alignment horizontal="center" vertical="center"/>
    </xf>
    <xf numFmtId="4" fontId="8" fillId="0" borderId="12" xfId="0" applyNumberFormat="1" applyFont="1" applyFill="1" applyBorder="1" applyAlignment="1">
      <alignment horizontal="center" vertical="center"/>
    </xf>
    <xf numFmtId="4" fontId="8" fillId="0" borderId="33" xfId="0" applyNumberFormat="1" applyFont="1" applyFill="1" applyBorder="1" applyAlignment="1">
      <alignment horizontal="center" vertical="center"/>
    </xf>
    <xf numFmtId="4" fontId="8" fillId="0" borderId="31" xfId="0" applyNumberFormat="1" applyFont="1" applyFill="1" applyBorder="1" applyAlignment="1">
      <alignment horizontal="center" vertical="center"/>
    </xf>
    <xf numFmtId="4" fontId="8" fillId="0" borderId="0" xfId="0" applyNumberFormat="1" applyFont="1" applyFill="1" applyBorder="1" applyAlignment="1">
      <alignment horizontal="center" vertical="center"/>
    </xf>
    <xf numFmtId="4" fontId="8" fillId="0" borderId="15" xfId="0" applyNumberFormat="1" applyFont="1" applyFill="1" applyBorder="1" applyAlignment="1">
      <alignment horizontal="center" vertical="center"/>
    </xf>
    <xf numFmtId="4" fontId="8" fillId="0" borderId="23" xfId="0" applyNumberFormat="1" applyFont="1" applyFill="1" applyBorder="1" applyAlignment="1">
      <alignment horizontal="center" vertical="center"/>
    </xf>
    <xf numFmtId="4" fontId="8" fillId="0" borderId="24" xfId="0" applyNumberFormat="1" applyFont="1" applyFill="1" applyBorder="1" applyAlignment="1">
      <alignment horizontal="center" vertical="center"/>
    </xf>
    <xf numFmtId="4" fontId="8" fillId="0" borderId="25" xfId="0" applyNumberFormat="1" applyFont="1" applyFill="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31"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3" fillId="0" borderId="40" xfId="0" applyFont="1" applyFill="1" applyBorder="1" applyAlignment="1" applyProtection="1">
      <alignment horizontal="center" vertical="center" wrapText="1"/>
      <protection/>
    </xf>
    <xf numFmtId="0" fontId="3" fillId="0" borderId="72" xfId="0" applyFont="1" applyFill="1" applyBorder="1" applyAlignment="1" applyProtection="1">
      <alignment horizontal="center" vertical="center" wrapText="1"/>
      <protection/>
    </xf>
    <xf numFmtId="0" fontId="0" fillId="0" borderId="53" xfId="0" applyBorder="1" applyAlignment="1">
      <alignment horizontal="center" vertical="center"/>
    </xf>
    <xf numFmtId="0" fontId="0" fillId="0" borderId="21" xfId="0" applyBorder="1" applyAlignment="1">
      <alignment horizontal="center" vertical="center"/>
    </xf>
    <xf numFmtId="0" fontId="0" fillId="0" borderId="39"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72"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7" fillId="0" borderId="14"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34"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7" fillId="0" borderId="35"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locked="0"/>
    </xf>
    <xf numFmtId="0" fontId="3" fillId="0" borderId="10" xfId="0" applyFont="1" applyFill="1" applyBorder="1" applyAlignment="1">
      <alignment horizontal="left" vertical="center"/>
    </xf>
    <xf numFmtId="0" fontId="3" fillId="0" borderId="33"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176" fontId="3" fillId="0" borderId="22" xfId="0" applyNumberFormat="1" applyFont="1" applyFill="1" applyBorder="1" applyAlignment="1" applyProtection="1">
      <alignment horizontal="center" vertical="center" wrapText="1"/>
      <protection/>
    </xf>
    <xf numFmtId="176" fontId="3" fillId="0" borderId="15" xfId="0" applyNumberFormat="1" applyFont="1" applyFill="1" applyBorder="1" applyAlignment="1" applyProtection="1">
      <alignment horizontal="center" vertical="center" wrapText="1"/>
      <protection/>
    </xf>
    <xf numFmtId="176" fontId="3" fillId="0" borderId="11" xfId="0" applyNumberFormat="1" applyFont="1" applyFill="1" applyBorder="1" applyAlignment="1" applyProtection="1">
      <alignment horizontal="center" vertical="center" wrapText="1"/>
      <protection/>
    </xf>
    <xf numFmtId="176" fontId="3" fillId="0" borderId="23" xfId="0" applyNumberFormat="1" applyFont="1" applyFill="1" applyBorder="1" applyAlignment="1" applyProtection="1">
      <alignment horizontal="center" vertical="center" wrapText="1"/>
      <protection/>
    </xf>
    <xf numFmtId="176" fontId="3" fillId="0" borderId="24" xfId="0" applyNumberFormat="1" applyFont="1" applyFill="1" applyBorder="1" applyAlignment="1" applyProtection="1">
      <alignment horizontal="center" vertical="center" wrapText="1"/>
      <protection/>
    </xf>
    <xf numFmtId="176" fontId="3" fillId="0" borderId="25" xfId="0" applyNumberFormat="1" applyFont="1" applyFill="1" applyBorder="1" applyAlignment="1" applyProtection="1">
      <alignment horizontal="center" vertical="center" wrapText="1"/>
      <protection/>
    </xf>
    <xf numFmtId="181" fontId="3" fillId="0" borderId="20" xfId="0" applyNumberFormat="1" applyFont="1" applyFill="1" applyBorder="1" applyAlignment="1" applyProtection="1">
      <alignment horizontal="center" vertical="center" wrapText="1"/>
      <protection/>
    </xf>
    <xf numFmtId="181" fontId="3" fillId="0" borderId="21" xfId="0" applyNumberFormat="1" applyFont="1" applyFill="1" applyBorder="1" applyAlignment="1" applyProtection="1">
      <alignment horizontal="center" vertical="center" wrapText="1"/>
      <protection/>
    </xf>
    <xf numFmtId="181" fontId="3" fillId="0" borderId="22" xfId="0" applyNumberFormat="1" applyFont="1" applyFill="1" applyBorder="1" applyAlignment="1" applyProtection="1">
      <alignment horizontal="center" vertical="center" wrapText="1"/>
      <protection/>
    </xf>
    <xf numFmtId="181" fontId="3" fillId="0" borderId="31" xfId="0" applyNumberFormat="1" applyFont="1" applyFill="1" applyBorder="1" applyAlignment="1" applyProtection="1">
      <alignment horizontal="center" vertical="center" wrapText="1"/>
      <protection/>
    </xf>
    <xf numFmtId="181" fontId="3" fillId="0" borderId="0" xfId="0" applyNumberFormat="1" applyFont="1" applyFill="1" applyBorder="1" applyAlignment="1" applyProtection="1">
      <alignment horizontal="center" vertical="center" wrapText="1"/>
      <protection/>
    </xf>
    <xf numFmtId="181" fontId="3" fillId="0" borderId="15" xfId="0" applyNumberFormat="1" applyFont="1" applyFill="1" applyBorder="1" applyAlignment="1" applyProtection="1">
      <alignment horizontal="center" vertical="center" wrapText="1"/>
      <protection/>
    </xf>
    <xf numFmtId="181" fontId="3" fillId="0" borderId="23" xfId="0" applyNumberFormat="1" applyFont="1" applyFill="1" applyBorder="1" applyAlignment="1" applyProtection="1">
      <alignment horizontal="center" vertical="center" wrapText="1"/>
      <protection/>
    </xf>
    <xf numFmtId="181" fontId="3" fillId="0" borderId="24" xfId="0" applyNumberFormat="1" applyFont="1" applyFill="1" applyBorder="1" applyAlignment="1" applyProtection="1">
      <alignment horizontal="center" vertical="center" wrapText="1"/>
      <protection/>
    </xf>
    <xf numFmtId="181" fontId="3" fillId="0" borderId="25" xfId="0" applyNumberFormat="1" applyFont="1" applyFill="1" applyBorder="1" applyAlignment="1" applyProtection="1">
      <alignment horizontal="center" vertical="center" wrapText="1"/>
      <protection/>
    </xf>
    <xf numFmtId="0" fontId="3" fillId="0" borderId="77" xfId="0" applyFont="1" applyFill="1" applyBorder="1" applyAlignment="1" applyProtection="1">
      <alignment horizontal="center" vertical="center"/>
      <protection/>
    </xf>
    <xf numFmtId="0" fontId="3" fillId="0" borderId="78" xfId="0" applyFont="1" applyFill="1" applyBorder="1" applyAlignment="1" applyProtection="1">
      <alignment horizontal="center" vertical="center"/>
      <protection/>
    </xf>
    <xf numFmtId="177" fontId="3" fillId="0" borderId="43" xfId="0" applyNumberFormat="1" applyFont="1" applyFill="1" applyBorder="1" applyAlignment="1" applyProtection="1">
      <alignment horizontal="right" vertical="center" wrapText="1"/>
      <protection locked="0"/>
    </xf>
    <xf numFmtId="177" fontId="3" fillId="0" borderId="38" xfId="0" applyNumberFormat="1" applyFont="1" applyFill="1" applyBorder="1" applyAlignment="1" applyProtection="1">
      <alignment horizontal="right" vertical="center" wrapText="1"/>
      <protection locked="0"/>
    </xf>
    <xf numFmtId="177" fontId="3" fillId="0" borderId="30" xfId="0" applyNumberFormat="1" applyFont="1" applyFill="1" applyBorder="1" applyAlignment="1" applyProtection="1">
      <alignment horizontal="right" vertical="center" wrapText="1"/>
      <protection locked="0"/>
    </xf>
    <xf numFmtId="181" fontId="3" fillId="0" borderId="32" xfId="0" applyNumberFormat="1" applyFont="1" applyFill="1" applyBorder="1" applyAlignment="1" applyProtection="1">
      <alignment horizontal="center" vertical="center" wrapText="1"/>
      <protection/>
    </xf>
    <xf numFmtId="181" fontId="3" fillId="0" borderId="10" xfId="0" applyNumberFormat="1" applyFont="1" applyFill="1" applyBorder="1" applyAlignment="1" applyProtection="1">
      <alignment horizontal="center" vertical="center" wrapText="1"/>
      <protection/>
    </xf>
    <xf numFmtId="181" fontId="3" fillId="0" borderId="11" xfId="0" applyNumberFormat="1" applyFont="1" applyFill="1" applyBorder="1" applyAlignment="1" applyProtection="1">
      <alignment horizontal="center" vertical="center" wrapText="1"/>
      <protection/>
    </xf>
    <xf numFmtId="176" fontId="3" fillId="0" borderId="79" xfId="0" applyNumberFormat="1" applyFont="1" applyFill="1" applyBorder="1" applyAlignment="1" applyProtection="1">
      <alignment horizontal="center" vertical="center"/>
      <protection/>
    </xf>
    <xf numFmtId="176" fontId="3" fillId="0" borderId="80" xfId="0" applyNumberFormat="1" applyFont="1" applyFill="1" applyBorder="1" applyAlignment="1" applyProtection="1">
      <alignment horizontal="center" vertical="center"/>
      <protection/>
    </xf>
    <xf numFmtId="176" fontId="3" fillId="0" borderId="78" xfId="0" applyNumberFormat="1" applyFont="1" applyFill="1" applyBorder="1" applyAlignment="1" applyProtection="1">
      <alignment horizontal="center" vertical="center"/>
      <protection/>
    </xf>
    <xf numFmtId="176" fontId="0" fillId="0" borderId="20" xfId="0" applyNumberFormat="1" applyFont="1" applyFill="1" applyBorder="1" applyAlignment="1" applyProtection="1">
      <alignment horizontal="right" vertical="center"/>
      <protection locked="0"/>
    </xf>
    <xf numFmtId="176" fontId="0" fillId="0" borderId="21" xfId="0" applyNumberFormat="1" applyFont="1" applyFill="1" applyBorder="1" applyAlignment="1" applyProtection="1">
      <alignment horizontal="right" vertical="center"/>
      <protection locked="0"/>
    </xf>
    <xf numFmtId="176" fontId="0" fillId="0" borderId="39" xfId="0" applyNumberFormat="1" applyFont="1" applyFill="1" applyBorder="1" applyAlignment="1" applyProtection="1">
      <alignment horizontal="right" vertical="center"/>
      <protection locked="0"/>
    </xf>
    <xf numFmtId="176" fontId="0" fillId="0" borderId="23"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26" xfId="0" applyNumberFormat="1" applyFont="1" applyFill="1" applyBorder="1" applyAlignment="1" applyProtection="1">
      <alignment horizontal="right" vertical="center"/>
      <protection locked="0"/>
    </xf>
    <xf numFmtId="176" fontId="3" fillId="0" borderId="51" xfId="0" applyNumberFormat="1" applyFont="1" applyFill="1" applyBorder="1" applyAlignment="1" applyProtection="1">
      <alignment horizontal="center" vertical="center" wrapText="1"/>
      <protection/>
    </xf>
    <xf numFmtId="176" fontId="3" fillId="0" borderId="52" xfId="0" applyNumberFormat="1" applyFont="1" applyFill="1" applyBorder="1" applyAlignment="1" applyProtection="1">
      <alignment horizontal="center" vertical="center" wrapText="1"/>
      <protection/>
    </xf>
    <xf numFmtId="0" fontId="3" fillId="0" borderId="42" xfId="0" applyFont="1" applyFill="1" applyBorder="1" applyAlignment="1" applyProtection="1">
      <alignment vertical="center" shrinkToFit="1"/>
      <protection locked="0"/>
    </xf>
    <xf numFmtId="0" fontId="3" fillId="0" borderId="44" xfId="0" applyFont="1" applyFill="1" applyBorder="1" applyAlignment="1" applyProtection="1">
      <alignment vertical="center" shrinkToFit="1"/>
      <protection locked="0"/>
    </xf>
    <xf numFmtId="0" fontId="3" fillId="0" borderId="27" xfId="0" applyFont="1" applyFill="1" applyBorder="1" applyAlignment="1" applyProtection="1">
      <alignment vertical="center" shrinkToFit="1"/>
      <protection locked="0"/>
    </xf>
    <xf numFmtId="0" fontId="3" fillId="0" borderId="42" xfId="0" applyFont="1" applyFill="1" applyBorder="1" applyAlignment="1" applyProtection="1">
      <alignment horizontal="left" vertical="center" shrinkToFit="1"/>
      <protection locked="0"/>
    </xf>
    <xf numFmtId="0" fontId="3" fillId="0" borderId="44" xfId="0" applyFont="1" applyFill="1" applyBorder="1" applyAlignment="1" applyProtection="1">
      <alignment horizontal="left" vertical="center" shrinkToFit="1"/>
      <protection locked="0"/>
    </xf>
    <xf numFmtId="0" fontId="3" fillId="0" borderId="27" xfId="0" applyFont="1" applyFill="1" applyBorder="1" applyAlignment="1" applyProtection="1">
      <alignment horizontal="left" vertical="center" shrinkToFit="1"/>
      <protection locked="0"/>
    </xf>
    <xf numFmtId="0" fontId="3" fillId="0" borderId="43" xfId="0" applyFont="1" applyFill="1" applyBorder="1" applyAlignment="1" applyProtection="1">
      <alignment vertical="center" shrinkToFit="1"/>
      <protection locked="0"/>
    </xf>
    <xf numFmtId="0" fontId="3" fillId="0" borderId="38" xfId="0" applyFont="1" applyFill="1" applyBorder="1" applyAlignment="1" applyProtection="1">
      <alignment vertical="center" shrinkToFit="1"/>
      <protection locked="0"/>
    </xf>
    <xf numFmtId="0" fontId="3" fillId="0" borderId="30" xfId="0" applyFont="1" applyFill="1" applyBorder="1" applyAlignment="1" applyProtection="1">
      <alignment vertical="center" shrinkToFit="1"/>
      <protection locked="0"/>
    </xf>
    <xf numFmtId="0" fontId="8" fillId="0" borderId="32"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36"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7" fillId="0" borderId="53"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39"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22</xdr:row>
      <xdr:rowOff>0</xdr:rowOff>
    </xdr:from>
    <xdr:to>
      <xdr:col>8</xdr:col>
      <xdr:colOff>0</xdr:colOff>
      <xdr:row>24</xdr:row>
      <xdr:rowOff>0</xdr:rowOff>
    </xdr:to>
    <xdr:sp>
      <xdr:nvSpPr>
        <xdr:cNvPr id="1" name="Line 1"/>
        <xdr:cNvSpPr>
          <a:spLocks/>
        </xdr:cNvSpPr>
      </xdr:nvSpPr>
      <xdr:spPr>
        <a:xfrm>
          <a:off x="266700" y="2962275"/>
          <a:ext cx="7524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22</xdr:row>
      <xdr:rowOff>0</xdr:rowOff>
    </xdr:from>
    <xdr:to>
      <xdr:col>8</xdr:col>
      <xdr:colOff>0</xdr:colOff>
      <xdr:row>24</xdr:row>
      <xdr:rowOff>0</xdr:rowOff>
    </xdr:to>
    <xdr:sp>
      <xdr:nvSpPr>
        <xdr:cNvPr id="1" name="Line 1"/>
        <xdr:cNvSpPr>
          <a:spLocks/>
        </xdr:cNvSpPr>
      </xdr:nvSpPr>
      <xdr:spPr>
        <a:xfrm>
          <a:off x="361950" y="2962275"/>
          <a:ext cx="7524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22</xdr:row>
      <xdr:rowOff>0</xdr:rowOff>
    </xdr:from>
    <xdr:to>
      <xdr:col>8</xdr:col>
      <xdr:colOff>0</xdr:colOff>
      <xdr:row>24</xdr:row>
      <xdr:rowOff>0</xdr:rowOff>
    </xdr:to>
    <xdr:sp>
      <xdr:nvSpPr>
        <xdr:cNvPr id="1" name="Line 1"/>
        <xdr:cNvSpPr>
          <a:spLocks/>
        </xdr:cNvSpPr>
      </xdr:nvSpPr>
      <xdr:spPr>
        <a:xfrm>
          <a:off x="361950" y="3019425"/>
          <a:ext cx="7524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B1:AW70"/>
  <sheetViews>
    <sheetView tabSelected="1" zoomScalePageLayoutView="0" workbookViewId="0" topLeftCell="A7">
      <selection activeCell="AF22" sqref="AF22"/>
    </sheetView>
  </sheetViews>
  <sheetFormatPr defaultColWidth="2.28125" defaultRowHeight="13.5" customHeight="1"/>
  <cols>
    <col min="1" max="2" width="0.85546875" style="0" customWidth="1"/>
    <col min="3" max="7" width="2.28125" style="0" customWidth="1"/>
    <col min="8" max="8" width="2.140625" style="0" customWidth="1"/>
    <col min="9" max="10" width="2.28125" style="0" customWidth="1"/>
    <col min="11" max="12" width="2.421875" style="0" customWidth="1"/>
    <col min="13" max="22" width="2.28125" style="0" customWidth="1"/>
    <col min="23" max="23" width="2.57421875" style="0" customWidth="1"/>
    <col min="24" max="32" width="2.28125" style="0" customWidth="1"/>
    <col min="33" max="33" width="2.57421875" style="0" customWidth="1"/>
    <col min="34" max="34" width="2.00390625" style="0" customWidth="1"/>
    <col min="35" max="43" width="2.28125" style="0" customWidth="1"/>
    <col min="44" max="44" width="2.421875" style="0" customWidth="1"/>
    <col min="45" max="45" width="2.28125" style="0" customWidth="1"/>
    <col min="46" max="48" width="2.421875" style="0" customWidth="1"/>
    <col min="49" max="49" width="14.00390625" style="0" hidden="1" customWidth="1"/>
  </cols>
  <sheetData>
    <row r="1" spans="13:39" ht="12.75" customHeight="1">
      <c r="M1" s="312" t="s">
        <v>40</v>
      </c>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48"/>
    </row>
    <row r="2" spans="13:38" ht="3" customHeight="1">
      <c r="M2" s="22"/>
      <c r="N2" s="22"/>
      <c r="O2" s="22"/>
      <c r="P2" s="22"/>
      <c r="Q2" s="22"/>
      <c r="R2" s="22"/>
      <c r="S2" s="22"/>
      <c r="T2" s="22"/>
      <c r="U2" s="22"/>
      <c r="V2" s="22"/>
      <c r="W2" s="22"/>
      <c r="X2" s="22"/>
      <c r="Y2" s="22"/>
      <c r="Z2" s="22"/>
      <c r="AA2" s="22"/>
      <c r="AB2" s="22"/>
      <c r="AC2" s="22"/>
      <c r="AD2" s="22"/>
      <c r="AE2" s="22"/>
      <c r="AF2" s="22"/>
      <c r="AG2" s="22"/>
      <c r="AH2" s="22"/>
      <c r="AI2" s="22"/>
      <c r="AJ2" s="22"/>
      <c r="AK2" s="22"/>
      <c r="AL2" s="22"/>
    </row>
    <row r="3" spans="23:45" ht="12.75" customHeight="1">
      <c r="W3" s="3" t="s">
        <v>17</v>
      </c>
      <c r="AS3" s="4"/>
    </row>
    <row r="4" spans="23:45" ht="12.75" customHeight="1" thickBot="1">
      <c r="W4" s="3"/>
      <c r="AS4" s="4"/>
    </row>
    <row r="5" spans="2:48" ht="15" customHeight="1">
      <c r="B5" s="313" t="s">
        <v>13</v>
      </c>
      <c r="C5" s="314"/>
      <c r="D5" s="319" t="s">
        <v>5</v>
      </c>
      <c r="E5" s="320"/>
      <c r="F5" s="320"/>
      <c r="G5" s="320"/>
      <c r="H5" s="321"/>
      <c r="I5" s="306"/>
      <c r="J5" s="307"/>
      <c r="K5" s="308"/>
      <c r="L5" s="29" t="s">
        <v>5</v>
      </c>
      <c r="M5" s="306"/>
      <c r="N5" s="307"/>
      <c r="O5" s="308"/>
      <c r="P5" s="29" t="s">
        <v>5</v>
      </c>
      <c r="Q5" s="306"/>
      <c r="R5" s="307"/>
      <c r="S5" s="308"/>
      <c r="T5" s="30" t="s">
        <v>5</v>
      </c>
      <c r="U5" s="306"/>
      <c r="V5" s="307"/>
      <c r="W5" s="308"/>
      <c r="X5" s="29" t="s">
        <v>5</v>
      </c>
      <c r="Y5" s="306"/>
      <c r="Z5" s="307"/>
      <c r="AA5" s="308"/>
      <c r="AB5" s="29" t="s">
        <v>5</v>
      </c>
      <c r="AC5" s="306"/>
      <c r="AD5" s="307"/>
      <c r="AE5" s="308"/>
      <c r="AF5" s="29" t="s">
        <v>5</v>
      </c>
      <c r="AG5" s="309"/>
      <c r="AH5" s="310"/>
      <c r="AI5" s="311"/>
      <c r="AJ5" s="29" t="s">
        <v>5</v>
      </c>
      <c r="AK5" s="306"/>
      <c r="AL5" s="307"/>
      <c r="AM5" s="308"/>
      <c r="AN5" s="29" t="s">
        <v>5</v>
      </c>
      <c r="AO5" s="306"/>
      <c r="AP5" s="307"/>
      <c r="AQ5" s="308"/>
      <c r="AR5" s="29" t="s">
        <v>5</v>
      </c>
      <c r="AS5" s="306"/>
      <c r="AT5" s="307"/>
      <c r="AU5" s="308"/>
      <c r="AV5" s="31" t="s">
        <v>5</v>
      </c>
    </row>
    <row r="6" spans="2:48" ht="12.75" customHeight="1">
      <c r="B6" s="315"/>
      <c r="C6" s="316"/>
      <c r="D6" s="322" t="s">
        <v>39</v>
      </c>
      <c r="E6" s="323"/>
      <c r="F6" s="323"/>
      <c r="G6" s="323"/>
      <c r="H6" s="324"/>
      <c r="I6" s="209"/>
      <c r="J6" s="210"/>
      <c r="K6" s="210"/>
      <c r="L6" s="211"/>
      <c r="M6" s="209"/>
      <c r="N6" s="210"/>
      <c r="O6" s="210"/>
      <c r="P6" s="211"/>
      <c r="Q6" s="209"/>
      <c r="R6" s="210"/>
      <c r="S6" s="210"/>
      <c r="T6" s="211"/>
      <c r="U6" s="209"/>
      <c r="V6" s="210"/>
      <c r="W6" s="210"/>
      <c r="X6" s="211"/>
      <c r="Y6" s="209"/>
      <c r="Z6" s="210"/>
      <c r="AA6" s="210"/>
      <c r="AB6" s="211"/>
      <c r="AC6" s="209"/>
      <c r="AD6" s="210"/>
      <c r="AE6" s="210"/>
      <c r="AF6" s="211"/>
      <c r="AG6" s="209"/>
      <c r="AH6" s="210"/>
      <c r="AI6" s="210"/>
      <c r="AJ6" s="211"/>
      <c r="AK6" s="209"/>
      <c r="AL6" s="210"/>
      <c r="AM6" s="210"/>
      <c r="AN6" s="211"/>
      <c r="AO6" s="209"/>
      <c r="AP6" s="210"/>
      <c r="AQ6" s="210"/>
      <c r="AR6" s="211"/>
      <c r="AS6" s="209"/>
      <c r="AT6" s="210"/>
      <c r="AU6" s="210"/>
      <c r="AV6" s="212"/>
    </row>
    <row r="7" spans="2:48" ht="12.75" customHeight="1">
      <c r="B7" s="315"/>
      <c r="C7" s="316"/>
      <c r="D7" s="325"/>
      <c r="E7" s="326"/>
      <c r="F7" s="326"/>
      <c r="G7" s="326"/>
      <c r="H7" s="327"/>
      <c r="I7" s="205"/>
      <c r="J7" s="206"/>
      <c r="K7" s="206"/>
      <c r="L7" s="207"/>
      <c r="M7" s="205"/>
      <c r="N7" s="206"/>
      <c r="O7" s="206"/>
      <c r="P7" s="207"/>
      <c r="Q7" s="205"/>
      <c r="R7" s="206"/>
      <c r="S7" s="206"/>
      <c r="T7" s="207"/>
      <c r="U7" s="205"/>
      <c r="V7" s="206"/>
      <c r="W7" s="206"/>
      <c r="X7" s="207"/>
      <c r="Y7" s="205"/>
      <c r="Z7" s="206"/>
      <c r="AA7" s="206"/>
      <c r="AB7" s="207"/>
      <c r="AC7" s="205"/>
      <c r="AD7" s="206"/>
      <c r="AE7" s="206"/>
      <c r="AF7" s="207"/>
      <c r="AG7" s="205"/>
      <c r="AH7" s="206"/>
      <c r="AI7" s="206"/>
      <c r="AJ7" s="207"/>
      <c r="AK7" s="205"/>
      <c r="AL7" s="206"/>
      <c r="AM7" s="206"/>
      <c r="AN7" s="207"/>
      <c r="AO7" s="205"/>
      <c r="AP7" s="206"/>
      <c r="AQ7" s="206"/>
      <c r="AR7" s="207"/>
      <c r="AS7" s="205"/>
      <c r="AT7" s="206"/>
      <c r="AU7" s="206"/>
      <c r="AV7" s="208"/>
    </row>
    <row r="8" spans="2:49" ht="9" customHeight="1">
      <c r="B8" s="315"/>
      <c r="C8" s="316"/>
      <c r="D8" s="238" t="s">
        <v>14</v>
      </c>
      <c r="E8" s="239"/>
      <c r="F8" s="239"/>
      <c r="G8" s="239"/>
      <c r="H8" s="240"/>
      <c r="I8" s="300"/>
      <c r="J8" s="301"/>
      <c r="K8" s="301"/>
      <c r="L8" s="302"/>
      <c r="M8" s="300"/>
      <c r="N8" s="301"/>
      <c r="O8" s="301"/>
      <c r="P8" s="302"/>
      <c r="Q8" s="300"/>
      <c r="R8" s="301"/>
      <c r="S8" s="301"/>
      <c r="T8" s="302"/>
      <c r="U8" s="300"/>
      <c r="V8" s="301"/>
      <c r="W8" s="301"/>
      <c r="X8" s="302"/>
      <c r="Y8" s="300"/>
      <c r="Z8" s="301"/>
      <c r="AA8" s="301"/>
      <c r="AB8" s="302"/>
      <c r="AC8" s="300"/>
      <c r="AD8" s="301"/>
      <c r="AE8" s="301"/>
      <c r="AF8" s="302"/>
      <c r="AG8" s="300"/>
      <c r="AH8" s="301"/>
      <c r="AI8" s="301"/>
      <c r="AJ8" s="302"/>
      <c r="AK8" s="300"/>
      <c r="AL8" s="301"/>
      <c r="AM8" s="301"/>
      <c r="AN8" s="302"/>
      <c r="AO8" s="300"/>
      <c r="AP8" s="301"/>
      <c r="AQ8" s="301"/>
      <c r="AR8" s="302"/>
      <c r="AS8" s="300"/>
      <c r="AT8" s="301"/>
      <c r="AU8" s="301"/>
      <c r="AV8" s="345"/>
      <c r="AW8" s="292">
        <f>SUM(I8:AV9)</f>
        <v>0</v>
      </c>
    </row>
    <row r="9" spans="2:49" ht="9" customHeight="1">
      <c r="B9" s="315"/>
      <c r="C9" s="316"/>
      <c r="D9" s="294"/>
      <c r="E9" s="295"/>
      <c r="F9" s="295"/>
      <c r="G9" s="295"/>
      <c r="H9" s="296"/>
      <c r="I9" s="303"/>
      <c r="J9" s="304"/>
      <c r="K9" s="304"/>
      <c r="L9" s="305"/>
      <c r="M9" s="303"/>
      <c r="N9" s="304"/>
      <c r="O9" s="304"/>
      <c r="P9" s="305"/>
      <c r="Q9" s="303"/>
      <c r="R9" s="304"/>
      <c r="S9" s="304"/>
      <c r="T9" s="305"/>
      <c r="U9" s="303"/>
      <c r="V9" s="304"/>
      <c r="W9" s="304"/>
      <c r="X9" s="305"/>
      <c r="Y9" s="303"/>
      <c r="Z9" s="304"/>
      <c r="AA9" s="304"/>
      <c r="AB9" s="305"/>
      <c r="AC9" s="303"/>
      <c r="AD9" s="304"/>
      <c r="AE9" s="304"/>
      <c r="AF9" s="305"/>
      <c r="AG9" s="303"/>
      <c r="AH9" s="304"/>
      <c r="AI9" s="304"/>
      <c r="AJ9" s="305"/>
      <c r="AK9" s="303"/>
      <c r="AL9" s="304"/>
      <c r="AM9" s="304"/>
      <c r="AN9" s="305"/>
      <c r="AO9" s="303"/>
      <c r="AP9" s="304"/>
      <c r="AQ9" s="304"/>
      <c r="AR9" s="305"/>
      <c r="AS9" s="303"/>
      <c r="AT9" s="304"/>
      <c r="AU9" s="304"/>
      <c r="AV9" s="346"/>
      <c r="AW9" s="292"/>
    </row>
    <row r="10" spans="2:48" ht="9" customHeight="1">
      <c r="B10" s="315"/>
      <c r="C10" s="316"/>
      <c r="D10" s="238" t="s">
        <v>21</v>
      </c>
      <c r="E10" s="239"/>
      <c r="F10" s="239"/>
      <c r="G10" s="239"/>
      <c r="H10" s="240"/>
      <c r="I10" s="300"/>
      <c r="J10" s="301"/>
      <c r="K10" s="301"/>
      <c r="L10" s="302"/>
      <c r="M10" s="300"/>
      <c r="N10" s="301"/>
      <c r="O10" s="301"/>
      <c r="P10" s="302"/>
      <c r="Q10" s="300"/>
      <c r="R10" s="301"/>
      <c r="S10" s="301"/>
      <c r="T10" s="302"/>
      <c r="U10" s="300"/>
      <c r="V10" s="301"/>
      <c r="W10" s="301"/>
      <c r="X10" s="302"/>
      <c r="Y10" s="300"/>
      <c r="Z10" s="301"/>
      <c r="AA10" s="301"/>
      <c r="AB10" s="302"/>
      <c r="AC10" s="300"/>
      <c r="AD10" s="301"/>
      <c r="AE10" s="301"/>
      <c r="AF10" s="302"/>
      <c r="AG10" s="300"/>
      <c r="AH10" s="301"/>
      <c r="AI10" s="301"/>
      <c r="AJ10" s="302"/>
      <c r="AK10" s="300"/>
      <c r="AL10" s="301"/>
      <c r="AM10" s="301"/>
      <c r="AN10" s="302"/>
      <c r="AO10" s="300"/>
      <c r="AP10" s="301"/>
      <c r="AQ10" s="301"/>
      <c r="AR10" s="302"/>
      <c r="AS10" s="300"/>
      <c r="AT10" s="301"/>
      <c r="AU10" s="301"/>
      <c r="AV10" s="345"/>
    </row>
    <row r="11" spans="2:48" ht="9" customHeight="1">
      <c r="B11" s="315"/>
      <c r="C11" s="316"/>
      <c r="D11" s="294"/>
      <c r="E11" s="295"/>
      <c r="F11" s="295"/>
      <c r="G11" s="295"/>
      <c r="H11" s="296"/>
      <c r="I11" s="303"/>
      <c r="J11" s="304"/>
      <c r="K11" s="304"/>
      <c r="L11" s="305"/>
      <c r="M11" s="303"/>
      <c r="N11" s="304"/>
      <c r="O11" s="304"/>
      <c r="P11" s="305"/>
      <c r="Q11" s="303"/>
      <c r="R11" s="304"/>
      <c r="S11" s="304"/>
      <c r="T11" s="305"/>
      <c r="U11" s="303"/>
      <c r="V11" s="304"/>
      <c r="W11" s="304"/>
      <c r="X11" s="305"/>
      <c r="Y11" s="303"/>
      <c r="Z11" s="304"/>
      <c r="AA11" s="304"/>
      <c r="AB11" s="305"/>
      <c r="AC11" s="303"/>
      <c r="AD11" s="304"/>
      <c r="AE11" s="304"/>
      <c r="AF11" s="305"/>
      <c r="AG11" s="303"/>
      <c r="AH11" s="304"/>
      <c r="AI11" s="304"/>
      <c r="AJ11" s="305"/>
      <c r="AK11" s="303"/>
      <c r="AL11" s="304"/>
      <c r="AM11" s="304"/>
      <c r="AN11" s="305"/>
      <c r="AO11" s="303"/>
      <c r="AP11" s="304"/>
      <c r="AQ11" s="304"/>
      <c r="AR11" s="305"/>
      <c r="AS11" s="303"/>
      <c r="AT11" s="304"/>
      <c r="AU11" s="304"/>
      <c r="AV11" s="346"/>
    </row>
    <row r="12" spans="2:49" ht="9" customHeight="1">
      <c r="B12" s="315"/>
      <c r="C12" s="316"/>
      <c r="D12" s="238" t="s">
        <v>15</v>
      </c>
      <c r="E12" s="239"/>
      <c r="F12" s="239"/>
      <c r="G12" s="239"/>
      <c r="H12" s="240"/>
      <c r="I12" s="284">
        <f>IF(I8="","",ROUNDUP(I8*I10,2))</f>
      </c>
      <c r="J12" s="285"/>
      <c r="K12" s="285"/>
      <c r="L12" s="286"/>
      <c r="M12" s="284">
        <f>IF(M8="","",ROUNDUP(M8*M10,2))</f>
      </c>
      <c r="N12" s="285"/>
      <c r="O12" s="285"/>
      <c r="P12" s="286"/>
      <c r="Q12" s="284">
        <f>IF(Q8="","",ROUNDUP(Q8*Q10,2))</f>
      </c>
      <c r="R12" s="285"/>
      <c r="S12" s="285"/>
      <c r="T12" s="286"/>
      <c r="U12" s="284">
        <f>IF(U8="","",ROUNDUP(U8*U10,2))</f>
      </c>
      <c r="V12" s="285"/>
      <c r="W12" s="285"/>
      <c r="X12" s="286"/>
      <c r="Y12" s="284">
        <f>IF(Y8="","",ROUNDUP(Y8*Y10,2))</f>
      </c>
      <c r="Z12" s="285"/>
      <c r="AA12" s="285"/>
      <c r="AB12" s="286"/>
      <c r="AC12" s="284">
        <f>IF(AC8="","",ROUNDUP(AC8*AC10,2))</f>
      </c>
      <c r="AD12" s="285"/>
      <c r="AE12" s="285"/>
      <c r="AF12" s="286"/>
      <c r="AG12" s="284">
        <f>IF(AG8="","",ROUNDUP(AG8*AG10,2))</f>
      </c>
      <c r="AH12" s="285"/>
      <c r="AI12" s="285"/>
      <c r="AJ12" s="286"/>
      <c r="AK12" s="284">
        <f>IF(AK8="","",ROUNDUP(AK8*AK10,2))</f>
      </c>
      <c r="AL12" s="285"/>
      <c r="AM12" s="285"/>
      <c r="AN12" s="286"/>
      <c r="AO12" s="284">
        <f>IF(AO8="","",ROUNDUP(AO8*AO10,2))</f>
      </c>
      <c r="AP12" s="285"/>
      <c r="AQ12" s="285"/>
      <c r="AR12" s="286"/>
      <c r="AS12" s="284">
        <f>IF(AS8="","",ROUNDUP(AS8*AS10,2))</f>
      </c>
      <c r="AT12" s="285"/>
      <c r="AU12" s="285"/>
      <c r="AV12" s="290"/>
      <c r="AW12" s="292">
        <f>SUM(I12:AV13)</f>
        <v>0</v>
      </c>
    </row>
    <row r="13" spans="2:49" ht="9" customHeight="1">
      <c r="B13" s="315"/>
      <c r="C13" s="316"/>
      <c r="D13" s="294"/>
      <c r="E13" s="295"/>
      <c r="F13" s="295"/>
      <c r="G13" s="295"/>
      <c r="H13" s="296"/>
      <c r="I13" s="287"/>
      <c r="J13" s="288"/>
      <c r="K13" s="288"/>
      <c r="L13" s="289"/>
      <c r="M13" s="287"/>
      <c r="N13" s="288"/>
      <c r="O13" s="288"/>
      <c r="P13" s="289"/>
      <c r="Q13" s="287"/>
      <c r="R13" s="288"/>
      <c r="S13" s="288"/>
      <c r="T13" s="289"/>
      <c r="U13" s="287"/>
      <c r="V13" s="288"/>
      <c r="W13" s="288"/>
      <c r="X13" s="289"/>
      <c r="Y13" s="287"/>
      <c r="Z13" s="288"/>
      <c r="AA13" s="288"/>
      <c r="AB13" s="289"/>
      <c r="AC13" s="287"/>
      <c r="AD13" s="288"/>
      <c r="AE13" s="288"/>
      <c r="AF13" s="289"/>
      <c r="AG13" s="287"/>
      <c r="AH13" s="288"/>
      <c r="AI13" s="288"/>
      <c r="AJ13" s="289"/>
      <c r="AK13" s="287"/>
      <c r="AL13" s="288"/>
      <c r="AM13" s="288"/>
      <c r="AN13" s="289"/>
      <c r="AO13" s="287"/>
      <c r="AP13" s="288"/>
      <c r="AQ13" s="288"/>
      <c r="AR13" s="289"/>
      <c r="AS13" s="287"/>
      <c r="AT13" s="288"/>
      <c r="AU13" s="288"/>
      <c r="AV13" s="291"/>
      <c r="AW13" s="292"/>
    </row>
    <row r="14" spans="2:48" ht="9" customHeight="1">
      <c r="B14" s="315"/>
      <c r="C14" s="316"/>
      <c r="D14" s="238" t="s">
        <v>12</v>
      </c>
      <c r="E14" s="239"/>
      <c r="F14" s="239"/>
      <c r="G14" s="239"/>
      <c r="H14" s="240"/>
      <c r="I14" s="32"/>
      <c r="J14" s="297" t="s">
        <v>18</v>
      </c>
      <c r="K14" s="233" t="s">
        <v>20</v>
      </c>
      <c r="L14" s="233"/>
      <c r="M14" s="233"/>
      <c r="N14" s="233"/>
      <c r="O14" s="233"/>
      <c r="P14" s="233"/>
      <c r="Q14" s="33"/>
      <c r="R14" s="297" t="s">
        <v>18</v>
      </c>
      <c r="S14" s="233" t="s">
        <v>25</v>
      </c>
      <c r="T14" s="233"/>
      <c r="U14" s="233"/>
      <c r="V14" s="233"/>
      <c r="W14" s="233"/>
      <c r="X14" s="233"/>
      <c r="Y14" s="33"/>
      <c r="Z14" s="297" t="s">
        <v>18</v>
      </c>
      <c r="AA14" s="233" t="s">
        <v>26</v>
      </c>
      <c r="AB14" s="233"/>
      <c r="AC14" s="233"/>
      <c r="AD14" s="233"/>
      <c r="AE14" s="233"/>
      <c r="AF14" s="233"/>
      <c r="AG14" s="33"/>
      <c r="AH14" s="33"/>
      <c r="AI14" s="33"/>
      <c r="AJ14" s="33"/>
      <c r="AK14" s="33"/>
      <c r="AL14" s="33"/>
      <c r="AM14" s="33"/>
      <c r="AN14" s="33"/>
      <c r="AO14" s="33"/>
      <c r="AP14" s="33"/>
      <c r="AQ14" s="33"/>
      <c r="AR14" s="33"/>
      <c r="AS14" s="33"/>
      <c r="AT14" s="33"/>
      <c r="AU14" s="33"/>
      <c r="AV14" s="34"/>
    </row>
    <row r="15" spans="2:48" ht="9" customHeight="1">
      <c r="B15" s="315"/>
      <c r="C15" s="316"/>
      <c r="D15" s="294"/>
      <c r="E15" s="295"/>
      <c r="F15" s="295"/>
      <c r="G15" s="295"/>
      <c r="H15" s="296"/>
      <c r="I15" s="35"/>
      <c r="J15" s="298"/>
      <c r="K15" s="299"/>
      <c r="L15" s="299"/>
      <c r="M15" s="299"/>
      <c r="N15" s="299"/>
      <c r="O15" s="299"/>
      <c r="P15" s="299"/>
      <c r="Q15" s="36"/>
      <c r="R15" s="298"/>
      <c r="S15" s="299"/>
      <c r="T15" s="299"/>
      <c r="U15" s="299"/>
      <c r="V15" s="299"/>
      <c r="W15" s="299"/>
      <c r="X15" s="299"/>
      <c r="Y15" s="36"/>
      <c r="Z15" s="298"/>
      <c r="AA15" s="299"/>
      <c r="AB15" s="299"/>
      <c r="AC15" s="299"/>
      <c r="AD15" s="299"/>
      <c r="AE15" s="299"/>
      <c r="AF15" s="299"/>
      <c r="AG15" s="36"/>
      <c r="AH15" s="36"/>
      <c r="AI15" s="36"/>
      <c r="AJ15" s="36"/>
      <c r="AK15" s="36"/>
      <c r="AL15" s="36"/>
      <c r="AM15" s="36"/>
      <c r="AN15" s="36"/>
      <c r="AO15" s="36"/>
      <c r="AP15" s="36"/>
      <c r="AQ15" s="36"/>
      <c r="AR15" s="36"/>
      <c r="AS15" s="36"/>
      <c r="AT15" s="36"/>
      <c r="AU15" s="36"/>
      <c r="AV15" s="37"/>
    </row>
    <row r="16" spans="2:49" ht="9" customHeight="1">
      <c r="B16" s="315"/>
      <c r="C16" s="316"/>
      <c r="D16" s="272" t="s">
        <v>152</v>
      </c>
      <c r="E16" s="273"/>
      <c r="F16" s="273"/>
      <c r="G16" s="273"/>
      <c r="H16" s="274"/>
      <c r="I16" s="248"/>
      <c r="J16" s="249"/>
      <c r="K16" s="249"/>
      <c r="L16" s="250"/>
      <c r="M16" s="278"/>
      <c r="N16" s="279"/>
      <c r="O16" s="279"/>
      <c r="P16" s="280"/>
      <c r="Q16" s="248"/>
      <c r="R16" s="249"/>
      <c r="S16" s="249"/>
      <c r="T16" s="250"/>
      <c r="U16" s="248"/>
      <c r="V16" s="249"/>
      <c r="W16" s="249"/>
      <c r="X16" s="250"/>
      <c r="Y16" s="248"/>
      <c r="Z16" s="249"/>
      <c r="AA16" s="249"/>
      <c r="AB16" s="250"/>
      <c r="AC16" s="248"/>
      <c r="AD16" s="249"/>
      <c r="AE16" s="249"/>
      <c r="AF16" s="250"/>
      <c r="AG16" s="248"/>
      <c r="AH16" s="249"/>
      <c r="AI16" s="249"/>
      <c r="AJ16" s="250"/>
      <c r="AK16" s="248"/>
      <c r="AL16" s="249"/>
      <c r="AM16" s="249"/>
      <c r="AN16" s="250"/>
      <c r="AO16" s="248"/>
      <c r="AP16" s="249"/>
      <c r="AQ16" s="249"/>
      <c r="AR16" s="250"/>
      <c r="AS16" s="248"/>
      <c r="AT16" s="249"/>
      <c r="AU16" s="249"/>
      <c r="AV16" s="254"/>
      <c r="AW16" s="292">
        <f>SUM(I16:AV17)</f>
        <v>0</v>
      </c>
    </row>
    <row r="17" spans="2:49" ht="9" customHeight="1">
      <c r="B17" s="315"/>
      <c r="C17" s="316"/>
      <c r="D17" s="328"/>
      <c r="E17" s="329"/>
      <c r="F17" s="329"/>
      <c r="G17" s="329"/>
      <c r="H17" s="330"/>
      <c r="I17" s="251"/>
      <c r="J17" s="252"/>
      <c r="K17" s="252"/>
      <c r="L17" s="253"/>
      <c r="M17" s="281"/>
      <c r="N17" s="282"/>
      <c r="O17" s="282"/>
      <c r="P17" s="283"/>
      <c r="Q17" s="251"/>
      <c r="R17" s="252"/>
      <c r="S17" s="252"/>
      <c r="T17" s="253"/>
      <c r="U17" s="251"/>
      <c r="V17" s="252"/>
      <c r="W17" s="252"/>
      <c r="X17" s="253"/>
      <c r="Y17" s="251"/>
      <c r="Z17" s="252"/>
      <c r="AA17" s="252"/>
      <c r="AB17" s="253"/>
      <c r="AC17" s="251"/>
      <c r="AD17" s="252"/>
      <c r="AE17" s="252"/>
      <c r="AF17" s="253"/>
      <c r="AG17" s="251"/>
      <c r="AH17" s="252"/>
      <c r="AI17" s="252"/>
      <c r="AJ17" s="253"/>
      <c r="AK17" s="251"/>
      <c r="AL17" s="252"/>
      <c r="AM17" s="252"/>
      <c r="AN17" s="253"/>
      <c r="AO17" s="251"/>
      <c r="AP17" s="252"/>
      <c r="AQ17" s="252"/>
      <c r="AR17" s="253"/>
      <c r="AS17" s="251"/>
      <c r="AT17" s="252"/>
      <c r="AU17" s="252"/>
      <c r="AV17" s="255"/>
      <c r="AW17" s="293"/>
    </row>
    <row r="18" spans="2:49" ht="10.5" customHeight="1">
      <c r="B18" s="315"/>
      <c r="C18" s="316"/>
      <c r="D18" s="272" t="s">
        <v>16</v>
      </c>
      <c r="E18" s="273"/>
      <c r="F18" s="273"/>
      <c r="G18" s="273"/>
      <c r="H18" s="274"/>
      <c r="I18" s="248"/>
      <c r="J18" s="249"/>
      <c r="K18" s="249"/>
      <c r="L18" s="250"/>
      <c r="M18" s="278"/>
      <c r="N18" s="279"/>
      <c r="O18" s="279"/>
      <c r="P18" s="280"/>
      <c r="Q18" s="278"/>
      <c r="R18" s="279"/>
      <c r="S18" s="279"/>
      <c r="T18" s="280"/>
      <c r="U18" s="248"/>
      <c r="V18" s="249"/>
      <c r="W18" s="249"/>
      <c r="X18" s="250"/>
      <c r="Y18" s="248"/>
      <c r="Z18" s="249"/>
      <c r="AA18" s="249"/>
      <c r="AB18" s="250"/>
      <c r="AC18" s="248"/>
      <c r="AD18" s="249"/>
      <c r="AE18" s="249"/>
      <c r="AF18" s="250"/>
      <c r="AG18" s="248"/>
      <c r="AH18" s="249"/>
      <c r="AI18" s="249"/>
      <c r="AJ18" s="250"/>
      <c r="AK18" s="248"/>
      <c r="AL18" s="249"/>
      <c r="AM18" s="249"/>
      <c r="AN18" s="250"/>
      <c r="AO18" s="248"/>
      <c r="AP18" s="249"/>
      <c r="AQ18" s="249"/>
      <c r="AR18" s="250"/>
      <c r="AS18" s="248"/>
      <c r="AT18" s="249"/>
      <c r="AU18" s="249"/>
      <c r="AV18" s="254"/>
      <c r="AW18" s="292">
        <f>SUM(I18:AV19)</f>
        <v>0</v>
      </c>
    </row>
    <row r="19" spans="2:49" ht="10.5" customHeight="1">
      <c r="B19" s="315"/>
      <c r="C19" s="316"/>
      <c r="D19" s="275"/>
      <c r="E19" s="276"/>
      <c r="F19" s="276"/>
      <c r="G19" s="276"/>
      <c r="H19" s="277"/>
      <c r="I19" s="251"/>
      <c r="J19" s="252"/>
      <c r="K19" s="252"/>
      <c r="L19" s="253"/>
      <c r="M19" s="281"/>
      <c r="N19" s="282"/>
      <c r="O19" s="282"/>
      <c r="P19" s="283"/>
      <c r="Q19" s="281"/>
      <c r="R19" s="282"/>
      <c r="S19" s="282"/>
      <c r="T19" s="283"/>
      <c r="U19" s="251"/>
      <c r="V19" s="252"/>
      <c r="W19" s="252"/>
      <c r="X19" s="253"/>
      <c r="Y19" s="251"/>
      <c r="Z19" s="252"/>
      <c r="AA19" s="252"/>
      <c r="AB19" s="253"/>
      <c r="AC19" s="251"/>
      <c r="AD19" s="252"/>
      <c r="AE19" s="252"/>
      <c r="AF19" s="253"/>
      <c r="AG19" s="251"/>
      <c r="AH19" s="252"/>
      <c r="AI19" s="252"/>
      <c r="AJ19" s="253"/>
      <c r="AK19" s="251"/>
      <c r="AL19" s="252"/>
      <c r="AM19" s="252"/>
      <c r="AN19" s="253"/>
      <c r="AO19" s="251"/>
      <c r="AP19" s="252"/>
      <c r="AQ19" s="252"/>
      <c r="AR19" s="253"/>
      <c r="AS19" s="251"/>
      <c r="AT19" s="252"/>
      <c r="AU19" s="252"/>
      <c r="AV19" s="255"/>
      <c r="AW19" s="293"/>
    </row>
    <row r="20" spans="2:48" ht="12.75" customHeight="1">
      <c r="B20" s="315"/>
      <c r="C20" s="316"/>
      <c r="D20" s="238" t="s">
        <v>8</v>
      </c>
      <c r="E20" s="239"/>
      <c r="F20" s="239"/>
      <c r="G20" s="239"/>
      <c r="H20" s="239"/>
      <c r="I20" s="240"/>
      <c r="J20" s="258">
        <f>IF(AW8=0,"",SUM(I8:AV9))</f>
      </c>
      <c r="K20" s="259"/>
      <c r="L20" s="259"/>
      <c r="M20" s="260"/>
      <c r="N20" s="264" t="s">
        <v>117</v>
      </c>
      <c r="O20" s="264"/>
      <c r="P20" s="264"/>
      <c r="Q20" s="264"/>
      <c r="R20" s="264"/>
      <c r="S20" s="266">
        <f>IF(AW12=0,"",SUM(I12:AV13))</f>
      </c>
      <c r="T20" s="267"/>
      <c r="U20" s="267"/>
      <c r="V20" s="268"/>
      <c r="W20" s="331" t="s">
        <v>153</v>
      </c>
      <c r="X20" s="332"/>
      <c r="Y20" s="332"/>
      <c r="Z20" s="332"/>
      <c r="AA20" s="333"/>
      <c r="AB20" s="337">
        <f>IF(AW16=0,"",SUM(I16:AV17))</f>
      </c>
      <c r="AC20" s="337"/>
      <c r="AD20" s="337"/>
      <c r="AE20" s="337"/>
      <c r="AF20" s="339" t="s">
        <v>154</v>
      </c>
      <c r="AG20" s="340"/>
      <c r="AH20" s="340"/>
      <c r="AI20" s="340"/>
      <c r="AJ20" s="341"/>
      <c r="AK20" s="232">
        <f>IF(AW18=0,"",SUM(I18:AV19))</f>
      </c>
      <c r="AL20" s="233"/>
      <c r="AM20" s="233"/>
      <c r="AN20" s="234"/>
      <c r="AO20" s="238" t="s">
        <v>118</v>
      </c>
      <c r="AP20" s="239"/>
      <c r="AQ20" s="239"/>
      <c r="AR20" s="240"/>
      <c r="AS20" s="232">
        <f>IF(Z14="■",ROUNDDOWN(AK20/S20,2),IF(S20="","",ROUNDDOWN(MAX(AB20,AK20)/S20,2)))</f>
      </c>
      <c r="AT20" s="233"/>
      <c r="AU20" s="233"/>
      <c r="AV20" s="244"/>
    </row>
    <row r="21" spans="2:48" ht="12.75" customHeight="1" thickBot="1">
      <c r="B21" s="317"/>
      <c r="C21" s="318"/>
      <c r="D21" s="256"/>
      <c r="E21" s="257"/>
      <c r="F21" s="257"/>
      <c r="G21" s="257"/>
      <c r="H21" s="257"/>
      <c r="I21" s="243"/>
      <c r="J21" s="261"/>
      <c r="K21" s="262"/>
      <c r="L21" s="262"/>
      <c r="M21" s="263"/>
      <c r="N21" s="265"/>
      <c r="O21" s="265"/>
      <c r="P21" s="265"/>
      <c r="Q21" s="265"/>
      <c r="R21" s="265"/>
      <c r="S21" s="269"/>
      <c r="T21" s="270"/>
      <c r="U21" s="270"/>
      <c r="V21" s="271"/>
      <c r="W21" s="334"/>
      <c r="X21" s="335"/>
      <c r="Y21" s="335"/>
      <c r="Z21" s="335"/>
      <c r="AA21" s="336"/>
      <c r="AB21" s="338"/>
      <c r="AC21" s="338"/>
      <c r="AD21" s="338"/>
      <c r="AE21" s="338"/>
      <c r="AF21" s="342"/>
      <c r="AG21" s="343"/>
      <c r="AH21" s="343"/>
      <c r="AI21" s="343"/>
      <c r="AJ21" s="344"/>
      <c r="AK21" s="235"/>
      <c r="AL21" s="236"/>
      <c r="AM21" s="236"/>
      <c r="AN21" s="237"/>
      <c r="AO21" s="241"/>
      <c r="AP21" s="242"/>
      <c r="AQ21" s="242"/>
      <c r="AR21" s="243"/>
      <c r="AS21" s="245"/>
      <c r="AT21" s="246"/>
      <c r="AU21" s="246"/>
      <c r="AV21" s="247"/>
    </row>
    <row r="22" spans="2:48" ht="15" customHeight="1">
      <c r="B22" s="224" t="s">
        <v>46</v>
      </c>
      <c r="C22" s="225"/>
      <c r="D22" s="229" t="s">
        <v>5</v>
      </c>
      <c r="E22" s="230"/>
      <c r="F22" s="230"/>
      <c r="G22" s="230"/>
      <c r="H22" s="231"/>
      <c r="I22" s="221">
        <f>I5</f>
        <v>0</v>
      </c>
      <c r="J22" s="222"/>
      <c r="K22" s="223"/>
      <c r="L22" s="114" t="s">
        <v>5</v>
      </c>
      <c r="M22" s="221">
        <f>M5</f>
        <v>0</v>
      </c>
      <c r="N22" s="222"/>
      <c r="O22" s="223"/>
      <c r="P22" s="114" t="s">
        <v>5</v>
      </c>
      <c r="Q22" s="221">
        <f>Q5</f>
        <v>0</v>
      </c>
      <c r="R22" s="222"/>
      <c r="S22" s="223"/>
      <c r="T22" s="114" t="s">
        <v>5</v>
      </c>
      <c r="U22" s="221">
        <f>U5</f>
        <v>0</v>
      </c>
      <c r="V22" s="222"/>
      <c r="W22" s="223"/>
      <c r="X22" s="114" t="s">
        <v>5</v>
      </c>
      <c r="Y22" s="221">
        <f>Y5</f>
        <v>0</v>
      </c>
      <c r="Z22" s="222"/>
      <c r="AA22" s="223"/>
      <c r="AB22" s="114" t="s">
        <v>5</v>
      </c>
      <c r="AC22" s="221">
        <f>AC5</f>
        <v>0</v>
      </c>
      <c r="AD22" s="222"/>
      <c r="AE22" s="223"/>
      <c r="AF22" s="114" t="s">
        <v>5</v>
      </c>
      <c r="AG22" s="221">
        <f>AG5</f>
        <v>0</v>
      </c>
      <c r="AH22" s="222"/>
      <c r="AI22" s="223"/>
      <c r="AJ22" s="114" t="s">
        <v>5</v>
      </c>
      <c r="AK22" s="221">
        <f>AK5</f>
        <v>0</v>
      </c>
      <c r="AL22" s="222"/>
      <c r="AM22" s="223"/>
      <c r="AN22" s="114" t="s">
        <v>5</v>
      </c>
      <c r="AO22" s="221">
        <f>AO5</f>
        <v>0</v>
      </c>
      <c r="AP22" s="222"/>
      <c r="AQ22" s="223"/>
      <c r="AR22" s="114" t="s">
        <v>5</v>
      </c>
      <c r="AS22" s="221">
        <f>AS5</f>
        <v>0</v>
      </c>
      <c r="AT22" s="222"/>
      <c r="AU22" s="223"/>
      <c r="AV22" s="115" t="s">
        <v>5</v>
      </c>
    </row>
    <row r="23" spans="2:48" ht="12.75" customHeight="1">
      <c r="B23" s="226"/>
      <c r="C23" s="227"/>
      <c r="D23" s="38"/>
      <c r="E23" s="39"/>
      <c r="F23" s="39"/>
      <c r="G23" s="39"/>
      <c r="H23" s="43" t="s">
        <v>39</v>
      </c>
      <c r="I23" s="213">
        <f>I6</f>
        <v>0</v>
      </c>
      <c r="J23" s="214"/>
      <c r="K23" s="214"/>
      <c r="L23" s="215"/>
      <c r="M23" s="213">
        <f>M6</f>
        <v>0</v>
      </c>
      <c r="N23" s="214"/>
      <c r="O23" s="214"/>
      <c r="P23" s="215"/>
      <c r="Q23" s="213">
        <f>Q6</f>
        <v>0</v>
      </c>
      <c r="R23" s="214"/>
      <c r="S23" s="214"/>
      <c r="T23" s="215"/>
      <c r="U23" s="213">
        <f>U6</f>
        <v>0</v>
      </c>
      <c r="V23" s="214"/>
      <c r="W23" s="214"/>
      <c r="X23" s="215"/>
      <c r="Y23" s="213">
        <f>Y6</f>
        <v>0</v>
      </c>
      <c r="Z23" s="214"/>
      <c r="AA23" s="214"/>
      <c r="AB23" s="215"/>
      <c r="AC23" s="213">
        <f>AC6</f>
        <v>0</v>
      </c>
      <c r="AD23" s="214"/>
      <c r="AE23" s="214"/>
      <c r="AF23" s="215"/>
      <c r="AG23" s="213">
        <f>AG6</f>
        <v>0</v>
      </c>
      <c r="AH23" s="214"/>
      <c r="AI23" s="214"/>
      <c r="AJ23" s="215"/>
      <c r="AK23" s="213">
        <f>AK6</f>
        <v>0</v>
      </c>
      <c r="AL23" s="214"/>
      <c r="AM23" s="214"/>
      <c r="AN23" s="215"/>
      <c r="AO23" s="213">
        <f>AO6</f>
        <v>0</v>
      </c>
      <c r="AP23" s="214"/>
      <c r="AQ23" s="214"/>
      <c r="AR23" s="215"/>
      <c r="AS23" s="213">
        <f>AS6</f>
        <v>0</v>
      </c>
      <c r="AT23" s="214"/>
      <c r="AU23" s="214"/>
      <c r="AV23" s="219"/>
    </row>
    <row r="24" spans="2:48" ht="12.75" customHeight="1">
      <c r="B24" s="226"/>
      <c r="C24" s="227"/>
      <c r="D24" s="42" t="s">
        <v>45</v>
      </c>
      <c r="E24" s="40"/>
      <c r="F24" s="40"/>
      <c r="G24" s="40"/>
      <c r="H24" s="41"/>
      <c r="I24" s="216"/>
      <c r="J24" s="217"/>
      <c r="K24" s="217"/>
      <c r="L24" s="218"/>
      <c r="M24" s="216"/>
      <c r="N24" s="217"/>
      <c r="O24" s="217"/>
      <c r="P24" s="218"/>
      <c r="Q24" s="216"/>
      <c r="R24" s="217"/>
      <c r="S24" s="217"/>
      <c r="T24" s="218"/>
      <c r="U24" s="216"/>
      <c r="V24" s="217"/>
      <c r="W24" s="217"/>
      <c r="X24" s="218"/>
      <c r="Y24" s="216"/>
      <c r="Z24" s="217"/>
      <c r="AA24" s="217"/>
      <c r="AB24" s="218"/>
      <c r="AC24" s="216"/>
      <c r="AD24" s="217"/>
      <c r="AE24" s="217"/>
      <c r="AF24" s="218"/>
      <c r="AG24" s="216"/>
      <c r="AH24" s="217"/>
      <c r="AI24" s="217"/>
      <c r="AJ24" s="218"/>
      <c r="AK24" s="216"/>
      <c r="AL24" s="217"/>
      <c r="AM24" s="217"/>
      <c r="AN24" s="218"/>
      <c r="AO24" s="216"/>
      <c r="AP24" s="217"/>
      <c r="AQ24" s="217"/>
      <c r="AR24" s="218"/>
      <c r="AS24" s="216"/>
      <c r="AT24" s="217"/>
      <c r="AU24" s="217"/>
      <c r="AV24" s="220"/>
    </row>
    <row r="25" spans="2:48" ht="15" customHeight="1">
      <c r="B25" s="226"/>
      <c r="C25" s="228"/>
      <c r="D25" s="196"/>
      <c r="E25" s="197"/>
      <c r="F25" s="197"/>
      <c r="G25" s="197"/>
      <c r="H25" s="198"/>
      <c r="I25" s="209"/>
      <c r="J25" s="210"/>
      <c r="K25" s="210"/>
      <c r="L25" s="211"/>
      <c r="M25" s="209"/>
      <c r="N25" s="210"/>
      <c r="O25" s="210"/>
      <c r="P25" s="211"/>
      <c r="Q25" s="209"/>
      <c r="R25" s="210"/>
      <c r="S25" s="210"/>
      <c r="T25" s="211"/>
      <c r="U25" s="209"/>
      <c r="V25" s="210"/>
      <c r="W25" s="210"/>
      <c r="X25" s="211"/>
      <c r="Y25" s="209"/>
      <c r="Z25" s="210"/>
      <c r="AA25" s="210"/>
      <c r="AB25" s="211"/>
      <c r="AC25" s="209"/>
      <c r="AD25" s="210"/>
      <c r="AE25" s="210"/>
      <c r="AF25" s="211"/>
      <c r="AG25" s="209"/>
      <c r="AH25" s="210"/>
      <c r="AI25" s="210"/>
      <c r="AJ25" s="211"/>
      <c r="AK25" s="209"/>
      <c r="AL25" s="210"/>
      <c r="AM25" s="210"/>
      <c r="AN25" s="211"/>
      <c r="AO25" s="209"/>
      <c r="AP25" s="210"/>
      <c r="AQ25" s="210"/>
      <c r="AR25" s="211"/>
      <c r="AS25" s="209"/>
      <c r="AT25" s="210"/>
      <c r="AU25" s="210"/>
      <c r="AV25" s="212"/>
    </row>
    <row r="26" spans="2:48" ht="15" customHeight="1">
      <c r="B26" s="226"/>
      <c r="C26" s="228"/>
      <c r="D26" s="196"/>
      <c r="E26" s="197"/>
      <c r="F26" s="197"/>
      <c r="G26" s="197"/>
      <c r="H26" s="198"/>
      <c r="I26" s="209"/>
      <c r="J26" s="210"/>
      <c r="K26" s="210"/>
      <c r="L26" s="211"/>
      <c r="M26" s="209"/>
      <c r="N26" s="210"/>
      <c r="O26" s="210"/>
      <c r="P26" s="211"/>
      <c r="Q26" s="209"/>
      <c r="R26" s="210"/>
      <c r="S26" s="210"/>
      <c r="T26" s="211"/>
      <c r="U26" s="209"/>
      <c r="V26" s="210"/>
      <c r="W26" s="210"/>
      <c r="X26" s="211"/>
      <c r="Y26" s="209"/>
      <c r="Z26" s="210"/>
      <c r="AA26" s="210"/>
      <c r="AB26" s="211"/>
      <c r="AC26" s="209"/>
      <c r="AD26" s="210"/>
      <c r="AE26" s="210"/>
      <c r="AF26" s="211"/>
      <c r="AG26" s="209"/>
      <c r="AH26" s="210"/>
      <c r="AI26" s="210"/>
      <c r="AJ26" s="211"/>
      <c r="AK26" s="209"/>
      <c r="AL26" s="210"/>
      <c r="AM26" s="210"/>
      <c r="AN26" s="211"/>
      <c r="AO26" s="209"/>
      <c r="AP26" s="210"/>
      <c r="AQ26" s="210"/>
      <c r="AR26" s="211"/>
      <c r="AS26" s="209"/>
      <c r="AT26" s="210"/>
      <c r="AU26" s="210"/>
      <c r="AV26" s="212"/>
    </row>
    <row r="27" spans="2:48" ht="15" customHeight="1">
      <c r="B27" s="226"/>
      <c r="C27" s="228"/>
      <c r="D27" s="202"/>
      <c r="E27" s="203"/>
      <c r="F27" s="203"/>
      <c r="G27" s="203"/>
      <c r="H27" s="204"/>
      <c r="I27" s="188"/>
      <c r="J27" s="189"/>
      <c r="K27" s="189"/>
      <c r="L27" s="190"/>
      <c r="M27" s="188"/>
      <c r="N27" s="189"/>
      <c r="O27" s="189"/>
      <c r="P27" s="190"/>
      <c r="Q27" s="188"/>
      <c r="R27" s="189"/>
      <c r="S27" s="189"/>
      <c r="T27" s="190"/>
      <c r="U27" s="188"/>
      <c r="V27" s="189"/>
      <c r="W27" s="189"/>
      <c r="X27" s="190"/>
      <c r="Y27" s="188"/>
      <c r="Z27" s="189"/>
      <c r="AA27" s="189"/>
      <c r="AB27" s="190"/>
      <c r="AC27" s="188"/>
      <c r="AD27" s="189"/>
      <c r="AE27" s="189"/>
      <c r="AF27" s="190"/>
      <c r="AG27" s="188"/>
      <c r="AH27" s="189"/>
      <c r="AI27" s="189"/>
      <c r="AJ27" s="190"/>
      <c r="AK27" s="188"/>
      <c r="AL27" s="189"/>
      <c r="AM27" s="189"/>
      <c r="AN27" s="190"/>
      <c r="AO27" s="188"/>
      <c r="AP27" s="189"/>
      <c r="AQ27" s="189"/>
      <c r="AR27" s="190"/>
      <c r="AS27" s="188"/>
      <c r="AT27" s="189"/>
      <c r="AU27" s="189"/>
      <c r="AV27" s="194"/>
    </row>
    <row r="28" spans="2:48" ht="15" customHeight="1">
      <c r="B28" s="226"/>
      <c r="C28" s="228"/>
      <c r="D28" s="199"/>
      <c r="E28" s="200"/>
      <c r="F28" s="200"/>
      <c r="G28" s="200"/>
      <c r="H28" s="201"/>
      <c r="I28" s="205"/>
      <c r="J28" s="206"/>
      <c r="K28" s="206"/>
      <c r="L28" s="207"/>
      <c r="M28" s="205"/>
      <c r="N28" s="206"/>
      <c r="O28" s="206"/>
      <c r="P28" s="207"/>
      <c r="Q28" s="205"/>
      <c r="R28" s="206"/>
      <c r="S28" s="206"/>
      <c r="T28" s="207"/>
      <c r="U28" s="205"/>
      <c r="V28" s="206"/>
      <c r="W28" s="206"/>
      <c r="X28" s="207"/>
      <c r="Y28" s="205"/>
      <c r="Z28" s="206"/>
      <c r="AA28" s="206"/>
      <c r="AB28" s="207"/>
      <c r="AC28" s="205"/>
      <c r="AD28" s="206"/>
      <c r="AE28" s="206"/>
      <c r="AF28" s="207"/>
      <c r="AG28" s="205"/>
      <c r="AH28" s="206"/>
      <c r="AI28" s="206"/>
      <c r="AJ28" s="207"/>
      <c r="AK28" s="205"/>
      <c r="AL28" s="206"/>
      <c r="AM28" s="206"/>
      <c r="AN28" s="207"/>
      <c r="AO28" s="205"/>
      <c r="AP28" s="206"/>
      <c r="AQ28" s="206"/>
      <c r="AR28" s="207"/>
      <c r="AS28" s="205"/>
      <c r="AT28" s="206"/>
      <c r="AU28" s="206"/>
      <c r="AV28" s="208"/>
    </row>
    <row r="29" spans="2:48" ht="15" customHeight="1">
      <c r="B29" s="226"/>
      <c r="C29" s="228"/>
      <c r="D29" s="202"/>
      <c r="E29" s="203"/>
      <c r="F29" s="203"/>
      <c r="G29" s="203"/>
      <c r="H29" s="204"/>
      <c r="I29" s="188"/>
      <c r="J29" s="189"/>
      <c r="K29" s="189"/>
      <c r="L29" s="190"/>
      <c r="M29" s="188"/>
      <c r="N29" s="189"/>
      <c r="O29" s="189"/>
      <c r="P29" s="190"/>
      <c r="Q29" s="188"/>
      <c r="R29" s="189"/>
      <c r="S29" s="189"/>
      <c r="T29" s="190"/>
      <c r="U29" s="188"/>
      <c r="V29" s="189"/>
      <c r="W29" s="189"/>
      <c r="X29" s="190"/>
      <c r="Y29" s="188"/>
      <c r="Z29" s="189"/>
      <c r="AA29" s="189"/>
      <c r="AB29" s="190"/>
      <c r="AC29" s="188"/>
      <c r="AD29" s="189"/>
      <c r="AE29" s="189"/>
      <c r="AF29" s="190"/>
      <c r="AG29" s="188"/>
      <c r="AH29" s="189"/>
      <c r="AI29" s="189"/>
      <c r="AJ29" s="190"/>
      <c r="AK29" s="188"/>
      <c r="AL29" s="189"/>
      <c r="AM29" s="189"/>
      <c r="AN29" s="190"/>
      <c r="AO29" s="188"/>
      <c r="AP29" s="189"/>
      <c r="AQ29" s="189"/>
      <c r="AR29" s="190"/>
      <c r="AS29" s="188"/>
      <c r="AT29" s="189"/>
      <c r="AU29" s="189"/>
      <c r="AV29" s="194"/>
    </row>
    <row r="30" spans="2:48" ht="15" customHeight="1">
      <c r="B30" s="226"/>
      <c r="C30" s="228"/>
      <c r="D30" s="196"/>
      <c r="E30" s="197"/>
      <c r="F30" s="197"/>
      <c r="G30" s="197"/>
      <c r="H30" s="198"/>
      <c r="I30" s="191"/>
      <c r="J30" s="192"/>
      <c r="K30" s="192"/>
      <c r="L30" s="193"/>
      <c r="M30" s="191"/>
      <c r="N30" s="192"/>
      <c r="O30" s="192"/>
      <c r="P30" s="193"/>
      <c r="Q30" s="191"/>
      <c r="R30" s="192"/>
      <c r="S30" s="192"/>
      <c r="T30" s="193"/>
      <c r="U30" s="191"/>
      <c r="V30" s="192"/>
      <c r="W30" s="192"/>
      <c r="X30" s="193"/>
      <c r="Y30" s="191"/>
      <c r="Z30" s="192"/>
      <c r="AA30" s="192"/>
      <c r="AB30" s="193"/>
      <c r="AC30" s="191"/>
      <c r="AD30" s="192"/>
      <c r="AE30" s="192"/>
      <c r="AF30" s="193"/>
      <c r="AG30" s="191"/>
      <c r="AH30" s="192"/>
      <c r="AI30" s="192"/>
      <c r="AJ30" s="193"/>
      <c r="AK30" s="191"/>
      <c r="AL30" s="192"/>
      <c r="AM30" s="192"/>
      <c r="AN30" s="193"/>
      <c r="AO30" s="191"/>
      <c r="AP30" s="192"/>
      <c r="AQ30" s="192"/>
      <c r="AR30" s="193"/>
      <c r="AS30" s="191"/>
      <c r="AT30" s="192"/>
      <c r="AU30" s="192"/>
      <c r="AV30" s="195"/>
    </row>
    <row r="31" spans="2:48" ht="15" customHeight="1">
      <c r="B31" s="226"/>
      <c r="C31" s="228"/>
      <c r="D31" s="202"/>
      <c r="E31" s="203"/>
      <c r="F31" s="203"/>
      <c r="G31" s="203"/>
      <c r="H31" s="204"/>
      <c r="I31" s="188"/>
      <c r="J31" s="189"/>
      <c r="K31" s="189"/>
      <c r="L31" s="190"/>
      <c r="M31" s="188"/>
      <c r="N31" s="189"/>
      <c r="O31" s="189"/>
      <c r="P31" s="190"/>
      <c r="Q31" s="188"/>
      <c r="R31" s="189"/>
      <c r="S31" s="189"/>
      <c r="T31" s="190"/>
      <c r="U31" s="188"/>
      <c r="V31" s="189"/>
      <c r="W31" s="189"/>
      <c r="X31" s="190"/>
      <c r="Y31" s="188"/>
      <c r="Z31" s="189"/>
      <c r="AA31" s="189"/>
      <c r="AB31" s="190"/>
      <c r="AC31" s="188"/>
      <c r="AD31" s="189"/>
      <c r="AE31" s="189"/>
      <c r="AF31" s="190"/>
      <c r="AG31" s="188"/>
      <c r="AH31" s="189"/>
      <c r="AI31" s="189"/>
      <c r="AJ31" s="190"/>
      <c r="AK31" s="188"/>
      <c r="AL31" s="189"/>
      <c r="AM31" s="189"/>
      <c r="AN31" s="190"/>
      <c r="AO31" s="188"/>
      <c r="AP31" s="189"/>
      <c r="AQ31" s="189"/>
      <c r="AR31" s="190"/>
      <c r="AS31" s="188"/>
      <c r="AT31" s="189"/>
      <c r="AU31" s="189"/>
      <c r="AV31" s="194"/>
    </row>
    <row r="32" spans="2:48" ht="15" customHeight="1">
      <c r="B32" s="226"/>
      <c r="C32" s="228"/>
      <c r="D32" s="199"/>
      <c r="E32" s="200"/>
      <c r="F32" s="200"/>
      <c r="G32" s="200"/>
      <c r="H32" s="201"/>
      <c r="I32" s="191"/>
      <c r="J32" s="192"/>
      <c r="K32" s="192"/>
      <c r="L32" s="193"/>
      <c r="M32" s="191"/>
      <c r="N32" s="192"/>
      <c r="O32" s="192"/>
      <c r="P32" s="193"/>
      <c r="Q32" s="191"/>
      <c r="R32" s="192"/>
      <c r="S32" s="192"/>
      <c r="T32" s="193"/>
      <c r="U32" s="191"/>
      <c r="V32" s="192"/>
      <c r="W32" s="192"/>
      <c r="X32" s="193"/>
      <c r="Y32" s="191"/>
      <c r="Z32" s="192"/>
      <c r="AA32" s="192"/>
      <c r="AB32" s="193"/>
      <c r="AC32" s="191"/>
      <c r="AD32" s="192"/>
      <c r="AE32" s="192"/>
      <c r="AF32" s="193"/>
      <c r="AG32" s="191"/>
      <c r="AH32" s="192"/>
      <c r="AI32" s="192"/>
      <c r="AJ32" s="193"/>
      <c r="AK32" s="191"/>
      <c r="AL32" s="192"/>
      <c r="AM32" s="192"/>
      <c r="AN32" s="193"/>
      <c r="AO32" s="191"/>
      <c r="AP32" s="192"/>
      <c r="AQ32" s="192"/>
      <c r="AR32" s="193"/>
      <c r="AS32" s="191"/>
      <c r="AT32" s="192"/>
      <c r="AU32" s="192"/>
      <c r="AV32" s="195"/>
    </row>
    <row r="33" spans="2:48" ht="15" customHeight="1">
      <c r="B33" s="226"/>
      <c r="C33" s="228"/>
      <c r="D33" s="202"/>
      <c r="E33" s="203"/>
      <c r="F33" s="203"/>
      <c r="G33" s="203"/>
      <c r="H33" s="204"/>
      <c r="I33" s="188"/>
      <c r="J33" s="189"/>
      <c r="K33" s="189"/>
      <c r="L33" s="190"/>
      <c r="M33" s="188"/>
      <c r="N33" s="189"/>
      <c r="O33" s="189"/>
      <c r="P33" s="190"/>
      <c r="Q33" s="188"/>
      <c r="R33" s="189"/>
      <c r="S33" s="189"/>
      <c r="T33" s="190"/>
      <c r="U33" s="188"/>
      <c r="V33" s="189"/>
      <c r="W33" s="189"/>
      <c r="X33" s="190"/>
      <c r="Y33" s="188"/>
      <c r="Z33" s="189"/>
      <c r="AA33" s="189"/>
      <c r="AB33" s="190"/>
      <c r="AC33" s="188"/>
      <c r="AD33" s="189"/>
      <c r="AE33" s="189"/>
      <c r="AF33" s="190"/>
      <c r="AG33" s="188"/>
      <c r="AH33" s="189"/>
      <c r="AI33" s="189"/>
      <c r="AJ33" s="190"/>
      <c r="AK33" s="188"/>
      <c r="AL33" s="189"/>
      <c r="AM33" s="189"/>
      <c r="AN33" s="190"/>
      <c r="AO33" s="188"/>
      <c r="AP33" s="189"/>
      <c r="AQ33" s="189"/>
      <c r="AR33" s="190"/>
      <c r="AS33" s="188"/>
      <c r="AT33" s="189"/>
      <c r="AU33" s="189"/>
      <c r="AV33" s="194"/>
    </row>
    <row r="34" spans="2:48" ht="15" customHeight="1">
      <c r="B34" s="226"/>
      <c r="C34" s="228"/>
      <c r="D34" s="199"/>
      <c r="E34" s="200"/>
      <c r="F34" s="200"/>
      <c r="G34" s="200"/>
      <c r="H34" s="201"/>
      <c r="I34" s="191"/>
      <c r="J34" s="192"/>
      <c r="K34" s="192"/>
      <c r="L34" s="193"/>
      <c r="M34" s="191"/>
      <c r="N34" s="192"/>
      <c r="O34" s="192"/>
      <c r="P34" s="193"/>
      <c r="Q34" s="191"/>
      <c r="R34" s="192"/>
      <c r="S34" s="192"/>
      <c r="T34" s="193"/>
      <c r="U34" s="191"/>
      <c r="V34" s="192"/>
      <c r="W34" s="192"/>
      <c r="X34" s="193"/>
      <c r="Y34" s="191"/>
      <c r="Z34" s="192"/>
      <c r="AA34" s="192"/>
      <c r="AB34" s="193"/>
      <c r="AC34" s="191"/>
      <c r="AD34" s="192"/>
      <c r="AE34" s="192"/>
      <c r="AF34" s="193"/>
      <c r="AG34" s="191"/>
      <c r="AH34" s="192"/>
      <c r="AI34" s="192"/>
      <c r="AJ34" s="193"/>
      <c r="AK34" s="191"/>
      <c r="AL34" s="192"/>
      <c r="AM34" s="192"/>
      <c r="AN34" s="193"/>
      <c r="AO34" s="191"/>
      <c r="AP34" s="192"/>
      <c r="AQ34" s="192"/>
      <c r="AR34" s="193"/>
      <c r="AS34" s="191"/>
      <c r="AT34" s="192"/>
      <c r="AU34" s="192"/>
      <c r="AV34" s="195"/>
    </row>
    <row r="35" spans="2:48" ht="15" customHeight="1">
      <c r="B35" s="226"/>
      <c r="C35" s="228"/>
      <c r="D35" s="202"/>
      <c r="E35" s="203"/>
      <c r="F35" s="203"/>
      <c r="G35" s="203"/>
      <c r="H35" s="204"/>
      <c r="I35" s="188"/>
      <c r="J35" s="189"/>
      <c r="K35" s="189"/>
      <c r="L35" s="190"/>
      <c r="M35" s="188"/>
      <c r="N35" s="189"/>
      <c r="O35" s="189"/>
      <c r="P35" s="190"/>
      <c r="Q35" s="188"/>
      <c r="R35" s="189"/>
      <c r="S35" s="189"/>
      <c r="T35" s="190"/>
      <c r="U35" s="188"/>
      <c r="V35" s="189"/>
      <c r="W35" s="189"/>
      <c r="X35" s="190"/>
      <c r="Y35" s="188"/>
      <c r="Z35" s="189"/>
      <c r="AA35" s="189"/>
      <c r="AB35" s="190"/>
      <c r="AC35" s="188"/>
      <c r="AD35" s="189"/>
      <c r="AE35" s="189"/>
      <c r="AF35" s="190"/>
      <c r="AG35" s="188"/>
      <c r="AH35" s="189"/>
      <c r="AI35" s="189"/>
      <c r="AJ35" s="190"/>
      <c r="AK35" s="188"/>
      <c r="AL35" s="189"/>
      <c r="AM35" s="189"/>
      <c r="AN35" s="190"/>
      <c r="AO35" s="188"/>
      <c r="AP35" s="189"/>
      <c r="AQ35" s="189"/>
      <c r="AR35" s="190"/>
      <c r="AS35" s="188"/>
      <c r="AT35" s="189"/>
      <c r="AU35" s="189"/>
      <c r="AV35" s="194"/>
    </row>
    <row r="36" spans="2:48" ht="15" customHeight="1">
      <c r="B36" s="226"/>
      <c r="C36" s="228"/>
      <c r="D36" s="199"/>
      <c r="E36" s="200"/>
      <c r="F36" s="200"/>
      <c r="G36" s="200"/>
      <c r="H36" s="201"/>
      <c r="I36" s="191"/>
      <c r="J36" s="192"/>
      <c r="K36" s="192"/>
      <c r="L36" s="193"/>
      <c r="M36" s="191"/>
      <c r="N36" s="192"/>
      <c r="O36" s="192"/>
      <c r="P36" s="193"/>
      <c r="Q36" s="191"/>
      <c r="R36" s="192"/>
      <c r="S36" s="192"/>
      <c r="T36" s="193"/>
      <c r="U36" s="191"/>
      <c r="V36" s="192"/>
      <c r="W36" s="192"/>
      <c r="X36" s="193"/>
      <c r="Y36" s="191"/>
      <c r="Z36" s="192"/>
      <c r="AA36" s="192"/>
      <c r="AB36" s="193"/>
      <c r="AC36" s="191"/>
      <c r="AD36" s="192"/>
      <c r="AE36" s="192"/>
      <c r="AF36" s="193"/>
      <c r="AG36" s="191"/>
      <c r="AH36" s="192"/>
      <c r="AI36" s="192"/>
      <c r="AJ36" s="193"/>
      <c r="AK36" s="191"/>
      <c r="AL36" s="192"/>
      <c r="AM36" s="192"/>
      <c r="AN36" s="193"/>
      <c r="AO36" s="191"/>
      <c r="AP36" s="192"/>
      <c r="AQ36" s="192"/>
      <c r="AR36" s="193"/>
      <c r="AS36" s="191"/>
      <c r="AT36" s="192"/>
      <c r="AU36" s="192"/>
      <c r="AV36" s="195"/>
    </row>
    <row r="37" spans="2:48" ht="15" customHeight="1">
      <c r="B37" s="226"/>
      <c r="C37" s="228"/>
      <c r="D37" s="196"/>
      <c r="E37" s="197"/>
      <c r="F37" s="197"/>
      <c r="G37" s="197"/>
      <c r="H37" s="198"/>
      <c r="I37" s="188"/>
      <c r="J37" s="189"/>
      <c r="K37" s="189"/>
      <c r="L37" s="190"/>
      <c r="M37" s="188"/>
      <c r="N37" s="189"/>
      <c r="O37" s="189"/>
      <c r="P37" s="190"/>
      <c r="Q37" s="188"/>
      <c r="R37" s="189"/>
      <c r="S37" s="189"/>
      <c r="T37" s="190"/>
      <c r="U37" s="188"/>
      <c r="V37" s="189"/>
      <c r="W37" s="189"/>
      <c r="X37" s="190"/>
      <c r="Y37" s="188"/>
      <c r="Z37" s="189"/>
      <c r="AA37" s="189"/>
      <c r="AB37" s="190"/>
      <c r="AC37" s="188"/>
      <c r="AD37" s="189"/>
      <c r="AE37" s="189"/>
      <c r="AF37" s="190"/>
      <c r="AG37" s="188"/>
      <c r="AH37" s="189"/>
      <c r="AI37" s="189"/>
      <c r="AJ37" s="190"/>
      <c r="AK37" s="188"/>
      <c r="AL37" s="189"/>
      <c r="AM37" s="189"/>
      <c r="AN37" s="190"/>
      <c r="AO37" s="188"/>
      <c r="AP37" s="189"/>
      <c r="AQ37" s="189"/>
      <c r="AR37" s="190"/>
      <c r="AS37" s="188"/>
      <c r="AT37" s="189"/>
      <c r="AU37" s="189"/>
      <c r="AV37" s="194"/>
    </row>
    <row r="38" spans="2:48" ht="15" customHeight="1">
      <c r="B38" s="226"/>
      <c r="C38" s="228"/>
      <c r="D38" s="199"/>
      <c r="E38" s="200"/>
      <c r="F38" s="200"/>
      <c r="G38" s="200"/>
      <c r="H38" s="201"/>
      <c r="I38" s="191"/>
      <c r="J38" s="192"/>
      <c r="K38" s="192"/>
      <c r="L38" s="193"/>
      <c r="M38" s="191"/>
      <c r="N38" s="192"/>
      <c r="O38" s="192"/>
      <c r="P38" s="193"/>
      <c r="Q38" s="191"/>
      <c r="R38" s="192"/>
      <c r="S38" s="192"/>
      <c r="T38" s="193"/>
      <c r="U38" s="191"/>
      <c r="V38" s="192"/>
      <c r="W38" s="192"/>
      <c r="X38" s="193"/>
      <c r="Y38" s="191"/>
      <c r="Z38" s="192"/>
      <c r="AA38" s="192"/>
      <c r="AB38" s="193"/>
      <c r="AC38" s="191"/>
      <c r="AD38" s="192"/>
      <c r="AE38" s="192"/>
      <c r="AF38" s="193"/>
      <c r="AG38" s="191"/>
      <c r="AH38" s="192"/>
      <c r="AI38" s="192"/>
      <c r="AJ38" s="193"/>
      <c r="AK38" s="191"/>
      <c r="AL38" s="192"/>
      <c r="AM38" s="192"/>
      <c r="AN38" s="193"/>
      <c r="AO38" s="191"/>
      <c r="AP38" s="192"/>
      <c r="AQ38" s="192"/>
      <c r="AR38" s="193"/>
      <c r="AS38" s="191"/>
      <c r="AT38" s="192"/>
      <c r="AU38" s="192"/>
      <c r="AV38" s="195"/>
    </row>
    <row r="39" spans="2:48" ht="15" customHeight="1">
      <c r="B39" s="226"/>
      <c r="C39" s="228"/>
      <c r="D39" s="196"/>
      <c r="E39" s="197"/>
      <c r="F39" s="197"/>
      <c r="G39" s="197"/>
      <c r="H39" s="198"/>
      <c r="I39" s="188"/>
      <c r="J39" s="189"/>
      <c r="K39" s="189"/>
      <c r="L39" s="190"/>
      <c r="M39" s="188"/>
      <c r="N39" s="189"/>
      <c r="O39" s="189"/>
      <c r="P39" s="190"/>
      <c r="Q39" s="188"/>
      <c r="R39" s="189"/>
      <c r="S39" s="189"/>
      <c r="T39" s="190"/>
      <c r="U39" s="188"/>
      <c r="V39" s="189"/>
      <c r="W39" s="189"/>
      <c r="X39" s="190"/>
      <c r="Y39" s="188"/>
      <c r="Z39" s="189"/>
      <c r="AA39" s="189"/>
      <c r="AB39" s="190"/>
      <c r="AC39" s="188"/>
      <c r="AD39" s="189"/>
      <c r="AE39" s="189"/>
      <c r="AF39" s="190"/>
      <c r="AG39" s="188"/>
      <c r="AH39" s="189"/>
      <c r="AI39" s="189"/>
      <c r="AJ39" s="190"/>
      <c r="AK39" s="188"/>
      <c r="AL39" s="189"/>
      <c r="AM39" s="189"/>
      <c r="AN39" s="190"/>
      <c r="AO39" s="188"/>
      <c r="AP39" s="189"/>
      <c r="AQ39" s="189"/>
      <c r="AR39" s="190"/>
      <c r="AS39" s="188"/>
      <c r="AT39" s="189"/>
      <c r="AU39" s="189"/>
      <c r="AV39" s="194"/>
    </row>
    <row r="40" spans="2:48" ht="15" customHeight="1">
      <c r="B40" s="226"/>
      <c r="C40" s="228"/>
      <c r="D40" s="199"/>
      <c r="E40" s="200"/>
      <c r="F40" s="200"/>
      <c r="G40" s="200"/>
      <c r="H40" s="201"/>
      <c r="I40" s="191"/>
      <c r="J40" s="192"/>
      <c r="K40" s="192"/>
      <c r="L40" s="193"/>
      <c r="M40" s="191"/>
      <c r="N40" s="192"/>
      <c r="O40" s="192"/>
      <c r="P40" s="193"/>
      <c r="Q40" s="191"/>
      <c r="R40" s="192"/>
      <c r="S40" s="192"/>
      <c r="T40" s="193"/>
      <c r="U40" s="191"/>
      <c r="V40" s="192"/>
      <c r="W40" s="192"/>
      <c r="X40" s="193"/>
      <c r="Y40" s="191"/>
      <c r="Z40" s="192"/>
      <c r="AA40" s="192"/>
      <c r="AB40" s="193"/>
      <c r="AC40" s="191"/>
      <c r="AD40" s="192"/>
      <c r="AE40" s="192"/>
      <c r="AF40" s="193"/>
      <c r="AG40" s="191"/>
      <c r="AH40" s="192"/>
      <c r="AI40" s="192"/>
      <c r="AJ40" s="193"/>
      <c r="AK40" s="191"/>
      <c r="AL40" s="192"/>
      <c r="AM40" s="192"/>
      <c r="AN40" s="193"/>
      <c r="AO40" s="191"/>
      <c r="AP40" s="192"/>
      <c r="AQ40" s="192"/>
      <c r="AR40" s="193"/>
      <c r="AS40" s="191"/>
      <c r="AT40" s="192"/>
      <c r="AU40" s="192"/>
      <c r="AV40" s="195"/>
    </row>
    <row r="41" spans="2:48" ht="10.5" customHeight="1">
      <c r="B41" s="226"/>
      <c r="C41" s="228"/>
      <c r="D41" s="174" t="s">
        <v>18</v>
      </c>
      <c r="E41" s="186" t="s">
        <v>22</v>
      </c>
      <c r="F41" s="186"/>
      <c r="G41" s="186"/>
      <c r="H41" s="186"/>
      <c r="I41" s="186"/>
      <c r="J41" s="186"/>
      <c r="K41" s="186"/>
      <c r="L41" s="187"/>
      <c r="M41" s="180"/>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2"/>
    </row>
    <row r="42" spans="2:48" ht="13.5" customHeight="1">
      <c r="B42" s="226"/>
      <c r="C42" s="228"/>
      <c r="D42" s="174"/>
      <c r="E42" s="186"/>
      <c r="F42" s="186"/>
      <c r="G42" s="186"/>
      <c r="H42" s="186"/>
      <c r="I42" s="186"/>
      <c r="J42" s="186"/>
      <c r="K42" s="186"/>
      <c r="L42" s="187"/>
      <c r="M42" s="183"/>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5"/>
    </row>
    <row r="43" spans="2:48" ht="10.5" customHeight="1">
      <c r="B43" s="226"/>
      <c r="C43" s="228"/>
      <c r="D43" s="174" t="s">
        <v>18</v>
      </c>
      <c r="E43" s="186" t="s">
        <v>148</v>
      </c>
      <c r="F43" s="186"/>
      <c r="G43" s="186"/>
      <c r="H43" s="186"/>
      <c r="I43" s="186"/>
      <c r="J43" s="186"/>
      <c r="K43" s="186"/>
      <c r="L43" s="187"/>
      <c r="M43" s="180"/>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2"/>
    </row>
    <row r="44" spans="2:48" ht="13.5" customHeight="1">
      <c r="B44" s="226"/>
      <c r="C44" s="228"/>
      <c r="D44" s="174"/>
      <c r="E44" s="186"/>
      <c r="F44" s="186"/>
      <c r="G44" s="186"/>
      <c r="H44" s="186"/>
      <c r="I44" s="186"/>
      <c r="J44" s="186"/>
      <c r="K44" s="186"/>
      <c r="L44" s="187"/>
      <c r="M44" s="183"/>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5"/>
    </row>
    <row r="45" spans="2:48" ht="10.5" customHeight="1">
      <c r="B45" s="226"/>
      <c r="C45" s="228"/>
      <c r="D45" s="174" t="s">
        <v>18</v>
      </c>
      <c r="E45" s="186" t="s">
        <v>149</v>
      </c>
      <c r="F45" s="186"/>
      <c r="G45" s="186"/>
      <c r="H45" s="186"/>
      <c r="I45" s="186"/>
      <c r="J45" s="186"/>
      <c r="K45" s="186"/>
      <c r="L45" s="187"/>
      <c r="M45" s="180"/>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2"/>
    </row>
    <row r="46" spans="2:48" ht="13.5" customHeight="1">
      <c r="B46" s="226"/>
      <c r="C46" s="228"/>
      <c r="D46" s="174"/>
      <c r="E46" s="186"/>
      <c r="F46" s="186"/>
      <c r="G46" s="186"/>
      <c r="H46" s="186"/>
      <c r="I46" s="186"/>
      <c r="J46" s="186"/>
      <c r="K46" s="186"/>
      <c r="L46" s="187"/>
      <c r="M46" s="183"/>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5"/>
    </row>
    <row r="47" spans="2:48" ht="10.5" customHeight="1">
      <c r="B47" s="226"/>
      <c r="C47" s="228"/>
      <c r="D47" s="174" t="s">
        <v>18</v>
      </c>
      <c r="E47" s="186" t="s">
        <v>119</v>
      </c>
      <c r="F47" s="186"/>
      <c r="G47" s="186"/>
      <c r="H47" s="186"/>
      <c r="I47" s="186"/>
      <c r="J47" s="186"/>
      <c r="K47" s="186"/>
      <c r="L47" s="187"/>
      <c r="M47" s="180"/>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2"/>
    </row>
    <row r="48" spans="2:48" ht="13.5" customHeight="1">
      <c r="B48" s="226"/>
      <c r="C48" s="228"/>
      <c r="D48" s="174"/>
      <c r="E48" s="186"/>
      <c r="F48" s="186"/>
      <c r="G48" s="186"/>
      <c r="H48" s="186"/>
      <c r="I48" s="186"/>
      <c r="J48" s="186"/>
      <c r="K48" s="186"/>
      <c r="L48" s="187"/>
      <c r="M48" s="183"/>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5"/>
    </row>
    <row r="49" spans="2:48" ht="10.5" customHeight="1">
      <c r="B49" s="226"/>
      <c r="C49" s="228"/>
      <c r="D49" s="174" t="s">
        <v>18</v>
      </c>
      <c r="E49" s="186" t="s">
        <v>19</v>
      </c>
      <c r="F49" s="186"/>
      <c r="G49" s="186"/>
      <c r="H49" s="186"/>
      <c r="I49" s="186"/>
      <c r="J49" s="186"/>
      <c r="K49" s="186"/>
      <c r="L49" s="187"/>
      <c r="M49" s="180"/>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2"/>
    </row>
    <row r="50" spans="2:48" ht="13.5" customHeight="1">
      <c r="B50" s="226"/>
      <c r="C50" s="228"/>
      <c r="D50" s="174"/>
      <c r="E50" s="186"/>
      <c r="F50" s="186"/>
      <c r="G50" s="186"/>
      <c r="H50" s="186"/>
      <c r="I50" s="186"/>
      <c r="J50" s="186"/>
      <c r="K50" s="186"/>
      <c r="L50" s="187"/>
      <c r="M50" s="183"/>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5"/>
    </row>
    <row r="51" spans="2:48" ht="10.5" customHeight="1">
      <c r="B51" s="226"/>
      <c r="C51" s="228"/>
      <c r="D51" s="174" t="s">
        <v>18</v>
      </c>
      <c r="E51" s="186" t="s">
        <v>120</v>
      </c>
      <c r="F51" s="186"/>
      <c r="G51" s="186"/>
      <c r="H51" s="186"/>
      <c r="I51" s="186"/>
      <c r="J51" s="186"/>
      <c r="K51" s="186"/>
      <c r="L51" s="187"/>
      <c r="M51" s="180"/>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2"/>
    </row>
    <row r="52" spans="2:48" ht="13.5" customHeight="1">
      <c r="B52" s="226"/>
      <c r="C52" s="228"/>
      <c r="D52" s="174"/>
      <c r="E52" s="186"/>
      <c r="F52" s="186"/>
      <c r="G52" s="186"/>
      <c r="H52" s="186"/>
      <c r="I52" s="186"/>
      <c r="J52" s="186"/>
      <c r="K52" s="186"/>
      <c r="L52" s="187"/>
      <c r="M52" s="183"/>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5"/>
    </row>
    <row r="53" spans="2:48" ht="10.5" customHeight="1">
      <c r="B53" s="226"/>
      <c r="C53" s="228"/>
      <c r="D53" s="174" t="s">
        <v>18</v>
      </c>
      <c r="E53" s="176"/>
      <c r="F53" s="176"/>
      <c r="G53" s="176"/>
      <c r="H53" s="176"/>
      <c r="I53" s="176"/>
      <c r="J53" s="176"/>
      <c r="K53" s="176"/>
      <c r="L53" s="177"/>
      <c r="M53" s="180"/>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2"/>
    </row>
    <row r="54" spans="2:48" ht="13.5" customHeight="1" thickBot="1">
      <c r="B54" s="226"/>
      <c r="C54" s="228"/>
      <c r="D54" s="175"/>
      <c r="E54" s="178"/>
      <c r="F54" s="178"/>
      <c r="G54" s="178"/>
      <c r="H54" s="178"/>
      <c r="I54" s="178"/>
      <c r="J54" s="178"/>
      <c r="K54" s="178"/>
      <c r="L54" s="179"/>
      <c r="M54" s="183"/>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5"/>
    </row>
    <row r="55" spans="2:48" ht="6.75" customHeight="1">
      <c r="B55" s="162"/>
      <c r="C55" s="24"/>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25"/>
      <c r="AU55" s="8"/>
      <c r="AV55" s="163"/>
    </row>
    <row r="56" spans="2:48" ht="12" customHeight="1">
      <c r="B56" s="18"/>
      <c r="D56" s="23" t="s">
        <v>24</v>
      </c>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9"/>
    </row>
    <row r="57" spans="2:48" ht="6.75" customHeight="1">
      <c r="B57" s="18"/>
      <c r="D57" s="16"/>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0"/>
      <c r="AU57" s="1"/>
      <c r="AV57" s="19"/>
    </row>
    <row r="58" spans="2:48" ht="12" customHeight="1">
      <c r="B58" s="18"/>
      <c r="D58" s="16" t="s">
        <v>41</v>
      </c>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0"/>
      <c r="AU58" s="1"/>
      <c r="AV58" s="19"/>
    </row>
    <row r="59" spans="2:48" ht="6.75" customHeight="1">
      <c r="B59" s="18"/>
      <c r="D59" s="16"/>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0"/>
      <c r="AU59" s="1"/>
      <c r="AV59" s="19"/>
    </row>
    <row r="60" spans="2:48" ht="12" customHeight="1">
      <c r="B60" s="18"/>
      <c r="D60" s="16" t="s">
        <v>42</v>
      </c>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0"/>
      <c r="AU60" s="1"/>
      <c r="AV60" s="19"/>
    </row>
    <row r="61" spans="2:48" ht="6.75" customHeight="1">
      <c r="B61" s="18"/>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9"/>
    </row>
    <row r="62" spans="2:48" ht="12" customHeight="1">
      <c r="B62" s="18"/>
      <c r="D62" s="13" t="s">
        <v>43</v>
      </c>
      <c r="E62" s="11"/>
      <c r="F62" s="14"/>
      <c r="G62" s="12"/>
      <c r="H62" s="12"/>
      <c r="I62" s="12"/>
      <c r="J62" s="11"/>
      <c r="K62" s="11"/>
      <c r="L62" s="11"/>
      <c r="M62" s="14"/>
      <c r="N62" s="13"/>
      <c r="O62" s="12"/>
      <c r="P62" s="13"/>
      <c r="Q62" s="1"/>
      <c r="R62" s="11"/>
      <c r="S62" s="15"/>
      <c r="T62" s="11"/>
      <c r="U62" s="14"/>
      <c r="V62" s="1"/>
      <c r="W62" s="11"/>
      <c r="X62" s="11"/>
      <c r="Y62" s="1"/>
      <c r="Z62" s="11"/>
      <c r="AA62" s="14"/>
      <c r="AB62" s="11"/>
      <c r="AC62" s="1"/>
      <c r="AD62" s="1"/>
      <c r="AE62" s="1"/>
      <c r="AF62" s="11"/>
      <c r="AG62" s="1"/>
      <c r="AH62" s="1"/>
      <c r="AI62" s="1"/>
      <c r="AJ62" s="1"/>
      <c r="AK62" s="1"/>
      <c r="AL62" s="1"/>
      <c r="AM62" s="1"/>
      <c r="AN62" s="1"/>
      <c r="AO62" s="1"/>
      <c r="AP62" s="1"/>
      <c r="AQ62" s="1"/>
      <c r="AR62" s="1"/>
      <c r="AS62" s="1"/>
      <c r="AT62" s="1"/>
      <c r="AU62" s="1"/>
      <c r="AV62" s="19"/>
    </row>
    <row r="63" spans="2:48" ht="6.75" customHeight="1">
      <c r="B63" s="18"/>
      <c r="D63" s="15"/>
      <c r="E63" s="11"/>
      <c r="F63" s="11"/>
      <c r="G63" s="12"/>
      <c r="H63" s="12"/>
      <c r="I63" s="12"/>
      <c r="J63" s="11"/>
      <c r="K63" s="1"/>
      <c r="L63" s="15"/>
      <c r="M63" s="11"/>
      <c r="N63" s="11"/>
      <c r="O63" s="12"/>
      <c r="P63" s="13"/>
      <c r="Q63" s="11"/>
      <c r="R63" s="11"/>
      <c r="S63" s="15"/>
      <c r="T63" s="11"/>
      <c r="U63" s="11"/>
      <c r="V63" s="1"/>
      <c r="W63" s="11"/>
      <c r="X63" s="11"/>
      <c r="Y63" s="1"/>
      <c r="Z63" s="11"/>
      <c r="AA63" s="11"/>
      <c r="AB63" s="11"/>
      <c r="AC63" s="1"/>
      <c r="AD63" s="1"/>
      <c r="AE63" s="1"/>
      <c r="AF63" s="11"/>
      <c r="AG63" s="11"/>
      <c r="AH63" s="11"/>
      <c r="AI63" s="1"/>
      <c r="AJ63" s="1"/>
      <c r="AK63" s="11"/>
      <c r="AL63" s="11"/>
      <c r="AM63" s="11"/>
      <c r="AN63" s="11"/>
      <c r="AO63" s="11"/>
      <c r="AP63" s="11"/>
      <c r="AQ63" s="11"/>
      <c r="AR63" s="11"/>
      <c r="AS63" s="1"/>
      <c r="AT63" s="1"/>
      <c r="AU63" s="1"/>
      <c r="AV63" s="19"/>
    </row>
    <row r="64" spans="2:48" ht="12" customHeight="1">
      <c r="B64" s="18"/>
      <c r="D64" s="14" t="s">
        <v>28</v>
      </c>
      <c r="E64" s="14" t="s">
        <v>23</v>
      </c>
      <c r="F64" s="14"/>
      <c r="G64" s="14"/>
      <c r="H64" s="14"/>
      <c r="I64" s="14"/>
      <c r="J64" s="14"/>
      <c r="K64" s="14"/>
      <c r="L64" s="14"/>
      <c r="M64" s="14"/>
      <c r="N64" s="14"/>
      <c r="O64" s="14"/>
      <c r="P64" s="14"/>
      <c r="S64" s="16" t="s">
        <v>29</v>
      </c>
      <c r="T64" s="11" t="s">
        <v>30</v>
      </c>
      <c r="U64" s="1"/>
      <c r="V64" s="11"/>
      <c r="W64" s="1"/>
      <c r="X64" s="11"/>
      <c r="Y64" s="11"/>
      <c r="Z64" s="11"/>
      <c r="AA64" s="1"/>
      <c r="AB64" s="1"/>
      <c r="AC64" s="11"/>
      <c r="AD64" s="11"/>
      <c r="AE64" s="1"/>
      <c r="AF64" s="11"/>
      <c r="AG64" s="11"/>
      <c r="AH64" s="1"/>
      <c r="AI64" s="1"/>
      <c r="AJ64" s="1"/>
      <c r="AK64" s="11"/>
      <c r="AL64" s="11"/>
      <c r="AM64" s="1"/>
      <c r="AN64" s="1"/>
      <c r="AO64" s="1"/>
      <c r="AP64" s="1"/>
      <c r="AQ64" s="1"/>
      <c r="AR64" s="11"/>
      <c r="AS64" s="1"/>
      <c r="AT64" s="1"/>
      <c r="AU64" s="1"/>
      <c r="AV64" s="19"/>
    </row>
    <row r="65" spans="2:48" ht="6.75" customHeight="1">
      <c r="B65" s="18"/>
      <c r="D65" s="14"/>
      <c r="E65" s="14"/>
      <c r="F65" s="14"/>
      <c r="G65" s="14"/>
      <c r="H65" s="14"/>
      <c r="I65" s="14"/>
      <c r="J65" s="14"/>
      <c r="K65" s="14"/>
      <c r="L65" s="14"/>
      <c r="M65" s="14"/>
      <c r="N65" s="14"/>
      <c r="O65" s="14"/>
      <c r="P65" s="14"/>
      <c r="S65" s="16"/>
      <c r="T65" s="11"/>
      <c r="U65" s="1"/>
      <c r="V65" s="11"/>
      <c r="W65" s="1"/>
      <c r="X65" s="11"/>
      <c r="Y65" s="11"/>
      <c r="Z65" s="11"/>
      <c r="AA65" s="1"/>
      <c r="AB65" s="1"/>
      <c r="AC65" s="11"/>
      <c r="AD65" s="11"/>
      <c r="AE65" s="1"/>
      <c r="AF65" s="11"/>
      <c r="AG65" s="11"/>
      <c r="AH65" s="1"/>
      <c r="AI65" s="1"/>
      <c r="AJ65" s="1"/>
      <c r="AK65" s="11"/>
      <c r="AL65" s="11"/>
      <c r="AM65" s="1"/>
      <c r="AN65" s="1"/>
      <c r="AO65" s="1"/>
      <c r="AP65" s="1"/>
      <c r="AQ65" s="1"/>
      <c r="AR65" s="11"/>
      <c r="AS65" s="1"/>
      <c r="AT65" s="1"/>
      <c r="AU65" s="1"/>
      <c r="AV65" s="19"/>
    </row>
    <row r="66" spans="2:48" ht="12" customHeight="1">
      <c r="B66" s="18"/>
      <c r="D66" s="11" t="s">
        <v>31</v>
      </c>
      <c r="E66" s="11" t="s">
        <v>32</v>
      </c>
      <c r="F66" s="1"/>
      <c r="G66" s="1"/>
      <c r="H66" s="11"/>
      <c r="I66" s="11"/>
      <c r="J66" s="11"/>
      <c r="K66" s="1"/>
      <c r="L66" s="1"/>
      <c r="M66" s="1"/>
      <c r="N66" s="1"/>
      <c r="O66" s="11"/>
      <c r="P66" s="11"/>
      <c r="S66" s="11" t="s">
        <v>33</v>
      </c>
      <c r="T66" s="11" t="s">
        <v>34</v>
      </c>
      <c r="V66" s="1"/>
      <c r="W66" s="1"/>
      <c r="X66" s="1"/>
      <c r="Y66" s="1"/>
      <c r="Z66" s="1"/>
      <c r="AA66" s="11"/>
      <c r="AB66" s="1"/>
      <c r="AC66" s="1"/>
      <c r="AD66" s="1"/>
      <c r="AE66" s="1"/>
      <c r="AF66" s="1"/>
      <c r="AG66" s="1"/>
      <c r="AH66" s="1"/>
      <c r="AI66" s="1"/>
      <c r="AJ66" s="1"/>
      <c r="AK66" s="1"/>
      <c r="AL66" s="1"/>
      <c r="AM66" s="1"/>
      <c r="AN66" s="1"/>
      <c r="AO66" s="1"/>
      <c r="AP66" s="1"/>
      <c r="AQ66" s="1"/>
      <c r="AR66" s="11"/>
      <c r="AS66" s="1"/>
      <c r="AT66" s="1"/>
      <c r="AU66" s="1"/>
      <c r="AV66" s="19"/>
    </row>
    <row r="67" spans="2:48" ht="12" customHeight="1">
      <c r="B67" s="18"/>
      <c r="C67" s="15"/>
      <c r="D67" s="11"/>
      <c r="E67" s="11"/>
      <c r="F67" s="12"/>
      <c r="G67" s="12"/>
      <c r="H67" s="12"/>
      <c r="I67" s="11"/>
      <c r="J67" s="1"/>
      <c r="K67" s="15"/>
      <c r="L67" s="11"/>
      <c r="M67" s="11"/>
      <c r="N67" s="12"/>
      <c r="O67" s="13"/>
      <c r="P67" s="11"/>
      <c r="Q67" s="11"/>
      <c r="R67" s="15"/>
      <c r="S67" s="11"/>
      <c r="T67" s="11"/>
      <c r="U67" s="1"/>
      <c r="V67" s="11"/>
      <c r="W67" s="11"/>
      <c r="X67" s="1"/>
      <c r="Y67" s="11"/>
      <c r="Z67" s="11"/>
      <c r="AA67" s="11"/>
      <c r="AB67" s="1"/>
      <c r="AC67" s="1"/>
      <c r="AD67" s="1"/>
      <c r="AE67" s="11"/>
      <c r="AF67" s="11"/>
      <c r="AG67" s="11"/>
      <c r="AH67" s="1"/>
      <c r="AI67" s="1"/>
      <c r="AJ67" s="11"/>
      <c r="AK67" s="11"/>
      <c r="AL67" s="11"/>
      <c r="AM67" s="11"/>
      <c r="AN67" s="11"/>
      <c r="AO67" s="11"/>
      <c r="AP67" s="11"/>
      <c r="AQ67" s="11"/>
      <c r="AR67" s="11"/>
      <c r="AS67" s="1"/>
      <c r="AT67" s="1"/>
      <c r="AU67" s="1"/>
      <c r="AV67" s="19"/>
    </row>
    <row r="68" spans="2:48" ht="12" customHeight="1">
      <c r="B68" s="18"/>
      <c r="C68" s="164"/>
      <c r="D68" s="165"/>
      <c r="E68" s="166"/>
      <c r="F68" s="167"/>
      <c r="G68" s="167"/>
      <c r="H68" s="167"/>
      <c r="I68" s="165"/>
      <c r="J68" s="168"/>
      <c r="K68" s="164"/>
      <c r="L68" s="166"/>
      <c r="M68" s="169"/>
      <c r="N68" s="167"/>
      <c r="O68" s="169"/>
      <c r="P68" s="165"/>
      <c r="Q68" s="165"/>
      <c r="R68" s="168"/>
      <c r="S68" s="168"/>
      <c r="T68" s="166"/>
      <c r="U68" s="165"/>
      <c r="V68" s="165"/>
      <c r="W68" s="165"/>
      <c r="X68" s="168"/>
      <c r="Y68" s="168"/>
      <c r="Z68" s="168"/>
      <c r="AA68" s="165"/>
      <c r="AB68" s="168"/>
      <c r="AC68" s="168"/>
      <c r="AD68" s="168"/>
      <c r="AE68" s="165"/>
      <c r="AF68" s="165"/>
      <c r="AG68" s="165"/>
      <c r="AH68" s="168"/>
      <c r="AI68" s="168"/>
      <c r="AJ68" s="165"/>
      <c r="AK68" s="164"/>
      <c r="AL68" s="165"/>
      <c r="AM68" s="11"/>
      <c r="AN68" s="11"/>
      <c r="AO68" s="11"/>
      <c r="AP68" s="11"/>
      <c r="AQ68" s="11"/>
      <c r="AR68" s="11"/>
      <c r="AS68" s="1"/>
      <c r="AT68" s="1"/>
      <c r="AU68" s="1"/>
      <c r="AV68" s="19"/>
    </row>
    <row r="69" spans="2:48" ht="12" customHeight="1">
      <c r="B69" s="18"/>
      <c r="C69" s="164"/>
      <c r="D69" s="165"/>
      <c r="E69" s="170"/>
      <c r="F69" s="170"/>
      <c r="G69" s="167"/>
      <c r="H69" s="167"/>
      <c r="I69" s="165"/>
      <c r="J69" s="168"/>
      <c r="K69" s="164"/>
      <c r="L69" s="166"/>
      <c r="M69" s="169"/>
      <c r="N69" s="167"/>
      <c r="O69" s="169"/>
      <c r="P69" s="165"/>
      <c r="Q69" s="165"/>
      <c r="R69" s="168"/>
      <c r="S69" s="168"/>
      <c r="T69" s="166"/>
      <c r="U69" s="165"/>
      <c r="V69" s="165"/>
      <c r="W69" s="165"/>
      <c r="X69" s="168"/>
      <c r="Y69" s="168"/>
      <c r="Z69" s="168"/>
      <c r="AA69" s="165"/>
      <c r="AB69" s="168"/>
      <c r="AC69" s="168"/>
      <c r="AD69" s="168"/>
      <c r="AE69" s="165"/>
      <c r="AF69" s="165"/>
      <c r="AG69" s="165"/>
      <c r="AH69" s="168"/>
      <c r="AI69" s="168"/>
      <c r="AJ69" s="165"/>
      <c r="AK69" s="164"/>
      <c r="AL69" s="165"/>
      <c r="AM69" s="11"/>
      <c r="AN69" s="11"/>
      <c r="AO69" s="11"/>
      <c r="AP69" s="11"/>
      <c r="AQ69" s="11"/>
      <c r="AR69" s="11"/>
      <c r="AS69" s="1"/>
      <c r="AT69" s="1"/>
      <c r="AU69" s="1"/>
      <c r="AV69" s="19"/>
    </row>
    <row r="70" spans="2:48" ht="11.25" customHeight="1" thickBot="1">
      <c r="B70" s="9"/>
      <c r="C70" s="6"/>
      <c r="D70" s="6"/>
      <c r="E70" s="171"/>
      <c r="F70" s="171"/>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172"/>
      <c r="AS70" s="6"/>
      <c r="AT70" s="6"/>
      <c r="AU70" s="6"/>
      <c r="AV70" s="7"/>
    </row>
  </sheetData>
  <sheetProtection/>
  <mergeCells count="231">
    <mergeCell ref="AW8:AW9"/>
    <mergeCell ref="AS6:AV7"/>
    <mergeCell ref="AC8:AF9"/>
    <mergeCell ref="AG8:AJ9"/>
    <mergeCell ref="AK8:AN9"/>
    <mergeCell ref="AO8:AR9"/>
    <mergeCell ref="AS8:AV9"/>
    <mergeCell ref="AG22:AI22"/>
    <mergeCell ref="AG10:AJ11"/>
    <mergeCell ref="AK10:AN11"/>
    <mergeCell ref="AO10:AR11"/>
    <mergeCell ref="AS10:AV11"/>
    <mergeCell ref="U8:X9"/>
    <mergeCell ref="Y8:AB9"/>
    <mergeCell ref="Z14:Z15"/>
    <mergeCell ref="AA14:AF15"/>
    <mergeCell ref="AK12:AN13"/>
    <mergeCell ref="AC29:AF30"/>
    <mergeCell ref="AG25:AJ26"/>
    <mergeCell ref="U16:X17"/>
    <mergeCell ref="Y16:AB17"/>
    <mergeCell ref="AC16:AF17"/>
    <mergeCell ref="AG16:AJ17"/>
    <mergeCell ref="W20:AA21"/>
    <mergeCell ref="AB20:AE21"/>
    <mergeCell ref="AF20:AJ21"/>
    <mergeCell ref="AC22:AE22"/>
    <mergeCell ref="D16:H17"/>
    <mergeCell ref="I16:L17"/>
    <mergeCell ref="M16:P17"/>
    <mergeCell ref="AC37:AF38"/>
    <mergeCell ref="AG37:AJ38"/>
    <mergeCell ref="D37:H38"/>
    <mergeCell ref="I37:L38"/>
    <mergeCell ref="M37:P38"/>
    <mergeCell ref="Q37:T38"/>
    <mergeCell ref="U37:X38"/>
    <mergeCell ref="M1:AL1"/>
    <mergeCell ref="Q5:S5"/>
    <mergeCell ref="U5:W5"/>
    <mergeCell ref="Y5:AA5"/>
    <mergeCell ref="AO6:AR7"/>
    <mergeCell ref="B5:C21"/>
    <mergeCell ref="D5:H5"/>
    <mergeCell ref="I5:K5"/>
    <mergeCell ref="M5:O5"/>
    <mergeCell ref="D6:H7"/>
    <mergeCell ref="AG5:AI5"/>
    <mergeCell ref="AK5:AM5"/>
    <mergeCell ref="AO5:AQ5"/>
    <mergeCell ref="Q6:T7"/>
    <mergeCell ref="I8:L9"/>
    <mergeCell ref="M8:P9"/>
    <mergeCell ref="Q8:T9"/>
    <mergeCell ref="I6:L7"/>
    <mergeCell ref="M6:P7"/>
    <mergeCell ref="U10:X11"/>
    <mergeCell ref="Y10:AB11"/>
    <mergeCell ref="D8:H9"/>
    <mergeCell ref="AS5:AU5"/>
    <mergeCell ref="U6:X7"/>
    <mergeCell ref="Y6:AB7"/>
    <mergeCell ref="AC6:AF7"/>
    <mergeCell ref="AG6:AJ7"/>
    <mergeCell ref="AK6:AN7"/>
    <mergeCell ref="AC5:AE5"/>
    <mergeCell ref="Q16:T17"/>
    <mergeCell ref="AK16:AN17"/>
    <mergeCell ref="AO16:AR17"/>
    <mergeCell ref="AS16:AV17"/>
    <mergeCell ref="D12:H13"/>
    <mergeCell ref="I12:L13"/>
    <mergeCell ref="M12:P13"/>
    <mergeCell ref="Q12:T13"/>
    <mergeCell ref="AC12:AF13"/>
    <mergeCell ref="Y12:AB13"/>
    <mergeCell ref="D14:H15"/>
    <mergeCell ref="J14:J15"/>
    <mergeCell ref="K14:P15"/>
    <mergeCell ref="R14:R15"/>
    <mergeCell ref="S14:X15"/>
    <mergeCell ref="AC10:AF11"/>
    <mergeCell ref="D10:H11"/>
    <mergeCell ref="I10:L11"/>
    <mergeCell ref="M10:P11"/>
    <mergeCell ref="Q10:T11"/>
    <mergeCell ref="AO12:AR13"/>
    <mergeCell ref="AS12:AV13"/>
    <mergeCell ref="AW12:AW13"/>
    <mergeCell ref="U12:X13"/>
    <mergeCell ref="AW18:AW19"/>
    <mergeCell ref="AW16:AW17"/>
    <mergeCell ref="AG12:AJ13"/>
    <mergeCell ref="D18:H19"/>
    <mergeCell ref="I18:L19"/>
    <mergeCell ref="M18:P19"/>
    <mergeCell ref="Q18:T19"/>
    <mergeCell ref="U18:X19"/>
    <mergeCell ref="Y18:AB19"/>
    <mergeCell ref="AS20:AV21"/>
    <mergeCell ref="AK18:AN19"/>
    <mergeCell ref="AO18:AR19"/>
    <mergeCell ref="AS18:AV19"/>
    <mergeCell ref="D20:I21"/>
    <mergeCell ref="J20:M21"/>
    <mergeCell ref="N20:R21"/>
    <mergeCell ref="S20:V21"/>
    <mergeCell ref="AC18:AF19"/>
    <mergeCell ref="AG18:AJ19"/>
    <mergeCell ref="M33:P34"/>
    <mergeCell ref="D35:H36"/>
    <mergeCell ref="I35:L36"/>
    <mergeCell ref="M35:P36"/>
    <mergeCell ref="AK20:AN21"/>
    <mergeCell ref="AO20:AR21"/>
    <mergeCell ref="Y31:AB32"/>
    <mergeCell ref="AC31:AF32"/>
    <mergeCell ref="U29:X30"/>
    <mergeCell ref="Y29:AB30"/>
    <mergeCell ref="Q22:S22"/>
    <mergeCell ref="U22:W22"/>
    <mergeCell ref="Y22:AA22"/>
    <mergeCell ref="AK22:AM22"/>
    <mergeCell ref="B22:C54"/>
    <mergeCell ref="D22:H22"/>
    <mergeCell ref="I22:K22"/>
    <mergeCell ref="M22:O22"/>
    <mergeCell ref="D33:H34"/>
    <mergeCell ref="I33:L34"/>
    <mergeCell ref="AO22:AQ22"/>
    <mergeCell ref="AS22:AU22"/>
    <mergeCell ref="I23:L24"/>
    <mergeCell ref="M23:P24"/>
    <mergeCell ref="Q23:T24"/>
    <mergeCell ref="U23:X24"/>
    <mergeCell ref="Y23:AB24"/>
    <mergeCell ref="AC23:AF24"/>
    <mergeCell ref="AG23:AJ24"/>
    <mergeCell ref="AK23:AN24"/>
    <mergeCell ref="AO23:AR24"/>
    <mergeCell ref="AS23:AV24"/>
    <mergeCell ref="D25:H26"/>
    <mergeCell ref="I25:L26"/>
    <mergeCell ref="M25:P26"/>
    <mergeCell ref="Q25:T26"/>
    <mergeCell ref="U25:X26"/>
    <mergeCell ref="Y25:AB26"/>
    <mergeCell ref="AC25:AF26"/>
    <mergeCell ref="AK25:AN26"/>
    <mergeCell ref="AO25:AR26"/>
    <mergeCell ref="AS25:AV26"/>
    <mergeCell ref="D27:H28"/>
    <mergeCell ref="I27:L28"/>
    <mergeCell ref="M27:P28"/>
    <mergeCell ref="Q27:T28"/>
    <mergeCell ref="U27:X28"/>
    <mergeCell ref="Y27:AB28"/>
    <mergeCell ref="AC27:AF28"/>
    <mergeCell ref="AG27:AJ28"/>
    <mergeCell ref="AK27:AN28"/>
    <mergeCell ref="AO27:AR28"/>
    <mergeCell ref="AS27:AV28"/>
    <mergeCell ref="D29:H30"/>
    <mergeCell ref="I29:L30"/>
    <mergeCell ref="M29:P30"/>
    <mergeCell ref="Q29:T30"/>
    <mergeCell ref="AG29:AJ30"/>
    <mergeCell ref="AK29:AN30"/>
    <mergeCell ref="AO29:AR30"/>
    <mergeCell ref="AS29:AV30"/>
    <mergeCell ref="D31:H32"/>
    <mergeCell ref="I31:L32"/>
    <mergeCell ref="M31:P32"/>
    <mergeCell ref="Q31:T32"/>
    <mergeCell ref="AG31:AJ32"/>
    <mergeCell ref="AK31:AN32"/>
    <mergeCell ref="AO31:AR32"/>
    <mergeCell ref="AS31:AV32"/>
    <mergeCell ref="U31:X32"/>
    <mergeCell ref="AG33:AJ34"/>
    <mergeCell ref="AK33:AN34"/>
    <mergeCell ref="AO33:AR34"/>
    <mergeCell ref="AS33:AV34"/>
    <mergeCell ref="Q33:T34"/>
    <mergeCell ref="U33:X34"/>
    <mergeCell ref="Y33:AB34"/>
    <mergeCell ref="AC33:AF34"/>
    <mergeCell ref="AC39:AF40"/>
    <mergeCell ref="AG35:AJ36"/>
    <mergeCell ref="AK35:AN36"/>
    <mergeCell ref="AO35:AR36"/>
    <mergeCell ref="AS35:AV36"/>
    <mergeCell ref="Q35:T36"/>
    <mergeCell ref="U35:X36"/>
    <mergeCell ref="Y35:AB36"/>
    <mergeCell ref="AC35:AF36"/>
    <mergeCell ref="Y37:AB38"/>
    <mergeCell ref="D39:H40"/>
    <mergeCell ref="I39:L40"/>
    <mergeCell ref="M39:P40"/>
    <mergeCell ref="Q39:T40"/>
    <mergeCell ref="U39:X40"/>
    <mergeCell ref="Y39:AB40"/>
    <mergeCell ref="AG39:AJ40"/>
    <mergeCell ref="AK39:AN40"/>
    <mergeCell ref="AO39:AR40"/>
    <mergeCell ref="AS39:AV40"/>
    <mergeCell ref="AK37:AN38"/>
    <mergeCell ref="AO37:AR38"/>
    <mergeCell ref="AS37:AV38"/>
    <mergeCell ref="D41:D42"/>
    <mergeCell ref="E41:L42"/>
    <mergeCell ref="M41:AV42"/>
    <mergeCell ref="D43:D44"/>
    <mergeCell ref="E43:L44"/>
    <mergeCell ref="M43:AV44"/>
    <mergeCell ref="D45:D46"/>
    <mergeCell ref="E45:L46"/>
    <mergeCell ref="M45:AV46"/>
    <mergeCell ref="D47:D48"/>
    <mergeCell ref="E47:L48"/>
    <mergeCell ref="M47:AV48"/>
    <mergeCell ref="D53:D54"/>
    <mergeCell ref="E53:L54"/>
    <mergeCell ref="M53:AV54"/>
    <mergeCell ref="D49:D50"/>
    <mergeCell ref="E49:L50"/>
    <mergeCell ref="M49:AV50"/>
    <mergeCell ref="D51:D52"/>
    <mergeCell ref="E51:L52"/>
    <mergeCell ref="M51:AV52"/>
  </mergeCells>
  <dataValidations count="4">
    <dataValidation type="list" allowBlank="1" showInputMessage="1" showErrorMessage="1" sqref="O62:O63 J14:J15 R14:R15 N67:N69 Z14:Z15 D41:D54">
      <formula1>"□,■"</formula1>
    </dataValidation>
    <dataValidation type="list" allowBlank="1" showInputMessage="1" showErrorMessage="1" sqref="I25:AV40">
      <formula1>"―,イ,ロ,ハ,ニ"</formula1>
    </dataValidation>
    <dataValidation type="list" allowBlank="1" showInputMessage="1" showErrorMessage="1" sqref="AK5:AM5 AO5:AQ5 AS5:AU5 AG22:AI22 AK22:AM22 AO22:AQ22 I5:K5 M5:O5 Q5:S5 U5:W5 Y5:AA5 AC5:AE5 AG5:AI5 I22:K22 M22:O22 Q22:S22 U22:W22 Y22:AA22 AC22:AE22 AS22:AU22">
      <formula1>"1,2"</formula1>
    </dataValidation>
    <dataValidation allowBlank="1" showInputMessage="1" showErrorMessage="1" imeMode="hiragana" sqref="D25:H40 I6:AV7"/>
  </dataValidations>
  <printOptions/>
  <pageMargins left="0.3937007874015748" right="0.1968503937007874" top="0.2755905511811024" bottom="0.4330708661417323" header="0.1968503937007874" footer="0.07874015748031496"/>
  <pageSetup horizontalDpi="300" verticalDpi="300" orientation="portrait" paperSize="9" r:id="rId2"/>
  <ignoredErrors>
    <ignoredError sqref="I22:L24 M22:AV24" unlockedFormula="1"/>
  </ignoredErrors>
  <drawing r:id="rId1"/>
</worksheet>
</file>

<file path=xl/worksheets/sheet2.xml><?xml version="1.0" encoding="utf-8"?>
<worksheet xmlns="http://schemas.openxmlformats.org/spreadsheetml/2006/main" xmlns:r="http://schemas.openxmlformats.org/officeDocument/2006/relationships">
  <sheetPr>
    <tabColor indexed="10"/>
  </sheetPr>
  <dimension ref="B2:BH75"/>
  <sheetViews>
    <sheetView zoomScalePageLayoutView="0" workbookViewId="0" topLeftCell="A1">
      <selection activeCell="F8" sqref="F8"/>
    </sheetView>
  </sheetViews>
  <sheetFormatPr defaultColWidth="2.28125" defaultRowHeight="13.5" customHeight="1"/>
  <cols>
    <col min="1" max="1" width="2.28125" style="0" customWidth="1"/>
    <col min="2" max="2" width="0.85546875" style="0" customWidth="1"/>
    <col min="3" max="7" width="2.28125" style="0" customWidth="1"/>
    <col min="8" max="8" width="2.140625" style="0" customWidth="1"/>
    <col min="9" max="10" width="2.28125" style="0" customWidth="1"/>
    <col min="11" max="11" width="2.421875" style="0" customWidth="1"/>
    <col min="12" max="12" width="1.7109375" style="0" customWidth="1"/>
    <col min="13" max="22" width="2.28125" style="0" customWidth="1"/>
    <col min="23" max="23" width="2.57421875" style="0" customWidth="1"/>
    <col min="24" max="30" width="2.28125" style="0" customWidth="1"/>
    <col min="31" max="32" width="2.57421875" style="0" customWidth="1"/>
    <col min="33" max="33" width="2.00390625" style="0" customWidth="1"/>
    <col min="34" max="34" width="18.28125" style="0" hidden="1" customWidth="1"/>
    <col min="35" max="46" width="2.28125" style="0" customWidth="1"/>
    <col min="47" max="48" width="2.421875" style="0" customWidth="1"/>
    <col min="49" max="49" width="2.28125" style="0" customWidth="1"/>
    <col min="50" max="50" width="6.28125" style="0" hidden="1" customWidth="1"/>
    <col min="51" max="51" width="5.28125" style="0" hidden="1" customWidth="1"/>
    <col min="52" max="52" width="7.140625" style="0" hidden="1" customWidth="1"/>
    <col min="53" max="53" width="5.28125" style="0" hidden="1" customWidth="1"/>
    <col min="54" max="54" width="6.28125" style="0" hidden="1" customWidth="1"/>
  </cols>
  <sheetData>
    <row r="1" ht="9.75" customHeight="1"/>
    <row r="2" ht="12.75" customHeight="1">
      <c r="K2" t="s">
        <v>100</v>
      </c>
    </row>
    <row r="3" ht="9.75" customHeight="1"/>
    <row r="4" spans="12:55" ht="12.75" customHeight="1">
      <c r="L4" s="5"/>
      <c r="U4" s="5" t="s">
        <v>44</v>
      </c>
      <c r="BA4" s="127"/>
      <c r="BB4" s="127"/>
      <c r="BC4" s="127"/>
    </row>
    <row r="5" spans="2:60" ht="6" customHeight="1" thickBot="1">
      <c r="B5" s="44"/>
      <c r="C5" s="44"/>
      <c r="D5" s="44"/>
      <c r="E5" s="44"/>
      <c r="F5" s="44"/>
      <c r="G5" s="44"/>
      <c r="H5" s="44"/>
      <c r="I5" s="44"/>
      <c r="J5" s="44"/>
      <c r="K5" s="44"/>
      <c r="L5" s="45"/>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row>
    <row r="6" spans="2:60" ht="12.75" customHeight="1">
      <c r="B6" s="128"/>
      <c r="C6" s="129"/>
      <c r="D6" s="129"/>
      <c r="E6" s="129"/>
      <c r="F6" s="129"/>
      <c r="G6" s="129"/>
      <c r="H6" s="129"/>
      <c r="I6" s="129"/>
      <c r="J6" s="129"/>
      <c r="K6" s="130"/>
      <c r="L6" s="44"/>
      <c r="M6" s="449" t="s">
        <v>0</v>
      </c>
      <c r="N6" s="230"/>
      <c r="O6" s="230"/>
      <c r="P6" s="230"/>
      <c r="Q6" s="230"/>
      <c r="R6" s="231"/>
      <c r="S6" s="439" t="s">
        <v>6</v>
      </c>
      <c r="T6" s="440"/>
      <c r="U6" s="440"/>
      <c r="V6" s="440"/>
      <c r="W6" s="441"/>
      <c r="X6" s="450" t="s">
        <v>7</v>
      </c>
      <c r="Y6" s="451"/>
      <c r="Z6" s="451"/>
      <c r="AA6" s="452"/>
      <c r="AB6" s="459" t="s">
        <v>10</v>
      </c>
      <c r="AC6" s="460"/>
      <c r="AD6" s="461"/>
      <c r="AE6" s="439" t="s">
        <v>1</v>
      </c>
      <c r="AF6" s="440"/>
      <c r="AG6" s="441"/>
      <c r="AH6" s="71"/>
      <c r="AI6" s="439" t="s">
        <v>3</v>
      </c>
      <c r="AJ6" s="440"/>
      <c r="AK6" s="440"/>
      <c r="AL6" s="440"/>
      <c r="AM6" s="439" t="s">
        <v>61</v>
      </c>
      <c r="AN6" s="440"/>
      <c r="AO6" s="440"/>
      <c r="AP6" s="441"/>
      <c r="AQ6" s="442" t="s">
        <v>8</v>
      </c>
      <c r="AR6" s="443"/>
      <c r="AS6" s="443"/>
      <c r="AT6" s="314"/>
      <c r="AU6" s="427" t="s">
        <v>101</v>
      </c>
      <c r="AV6" s="428"/>
      <c r="AW6" s="429"/>
      <c r="AX6" s="44"/>
      <c r="AY6" s="44"/>
      <c r="AZ6" s="44"/>
      <c r="BA6" s="44"/>
      <c r="BB6" s="44"/>
      <c r="BC6" s="44"/>
      <c r="BD6" s="44"/>
      <c r="BE6" s="44"/>
      <c r="BF6" s="44"/>
      <c r="BG6" s="44"/>
      <c r="BH6" s="44"/>
    </row>
    <row r="7" spans="2:60" ht="12.75" customHeight="1">
      <c r="B7" s="63"/>
      <c r="C7" s="64" t="s">
        <v>55</v>
      </c>
      <c r="D7" s="64"/>
      <c r="E7" s="64"/>
      <c r="F7" s="64"/>
      <c r="G7" s="64"/>
      <c r="H7" s="64"/>
      <c r="I7" s="64"/>
      <c r="J7" s="64"/>
      <c r="K7" s="131"/>
      <c r="L7" s="44"/>
      <c r="M7" s="404" t="s">
        <v>47</v>
      </c>
      <c r="N7" s="436"/>
      <c r="O7" s="436"/>
      <c r="P7" s="436"/>
      <c r="Q7" s="436"/>
      <c r="R7" s="437"/>
      <c r="S7" s="256"/>
      <c r="T7" s="257"/>
      <c r="U7" s="257"/>
      <c r="V7" s="257"/>
      <c r="W7" s="349"/>
      <c r="X7" s="453"/>
      <c r="Y7" s="454"/>
      <c r="Z7" s="454"/>
      <c r="AA7" s="455"/>
      <c r="AB7" s="209"/>
      <c r="AC7" s="210"/>
      <c r="AD7" s="211"/>
      <c r="AE7" s="256"/>
      <c r="AF7" s="257"/>
      <c r="AG7" s="349"/>
      <c r="AH7" s="26"/>
      <c r="AI7" s="256"/>
      <c r="AJ7" s="257"/>
      <c r="AK7" s="257"/>
      <c r="AL7" s="257"/>
      <c r="AM7" s="256"/>
      <c r="AN7" s="257"/>
      <c r="AO7" s="257"/>
      <c r="AP7" s="349"/>
      <c r="AQ7" s="444"/>
      <c r="AR7" s="445"/>
      <c r="AS7" s="445"/>
      <c r="AT7" s="316"/>
      <c r="AU7" s="430"/>
      <c r="AV7" s="431"/>
      <c r="AW7" s="432"/>
      <c r="AX7" s="44"/>
      <c r="AY7" s="44"/>
      <c r="AZ7" s="44"/>
      <c r="BA7" s="44"/>
      <c r="BB7" s="44"/>
      <c r="BC7" s="44"/>
      <c r="BD7" s="44"/>
      <c r="BE7" s="44"/>
      <c r="BF7" s="44"/>
      <c r="BG7" s="44"/>
      <c r="BH7" s="44"/>
    </row>
    <row r="8" spans="2:60" ht="12.75" customHeight="1">
      <c r="B8" s="132"/>
      <c r="C8" s="133" t="s">
        <v>18</v>
      </c>
      <c r="D8" s="64" t="s">
        <v>56</v>
      </c>
      <c r="E8" s="64"/>
      <c r="F8" s="133" t="s">
        <v>18</v>
      </c>
      <c r="G8" s="64" t="s">
        <v>57</v>
      </c>
      <c r="H8" s="65"/>
      <c r="I8" s="64"/>
      <c r="J8" s="64"/>
      <c r="K8" s="134"/>
      <c r="L8" s="44"/>
      <c r="M8" s="438" t="s">
        <v>4</v>
      </c>
      <c r="N8" s="326"/>
      <c r="O8" s="326"/>
      <c r="P8" s="326"/>
      <c r="Q8" s="326"/>
      <c r="R8" s="327"/>
      <c r="S8" s="294"/>
      <c r="T8" s="295"/>
      <c r="U8" s="295"/>
      <c r="V8" s="295"/>
      <c r="W8" s="296"/>
      <c r="X8" s="456"/>
      <c r="Y8" s="457"/>
      <c r="Z8" s="457"/>
      <c r="AA8" s="458"/>
      <c r="AB8" s="205"/>
      <c r="AC8" s="206"/>
      <c r="AD8" s="207"/>
      <c r="AE8" s="294"/>
      <c r="AF8" s="295"/>
      <c r="AG8" s="296"/>
      <c r="AH8" s="70"/>
      <c r="AI8" s="294"/>
      <c r="AJ8" s="295"/>
      <c r="AK8" s="295"/>
      <c r="AL8" s="295"/>
      <c r="AM8" s="294"/>
      <c r="AN8" s="295"/>
      <c r="AO8" s="295"/>
      <c r="AP8" s="296"/>
      <c r="AQ8" s="446"/>
      <c r="AR8" s="447"/>
      <c r="AS8" s="447"/>
      <c r="AT8" s="448"/>
      <c r="AU8" s="433"/>
      <c r="AV8" s="434"/>
      <c r="AW8" s="435"/>
      <c r="AX8" s="44"/>
      <c r="AY8" s="44"/>
      <c r="AZ8" s="44"/>
      <c r="BA8" s="44"/>
      <c r="BB8" s="44"/>
      <c r="BC8" s="44"/>
      <c r="BD8" s="44"/>
      <c r="BE8" s="44"/>
      <c r="BF8" s="44"/>
      <c r="BG8" s="44"/>
      <c r="BH8" s="44"/>
    </row>
    <row r="9" spans="2:60" ht="12.75" customHeight="1">
      <c r="B9" s="135"/>
      <c r="C9" s="66"/>
      <c r="D9" s="66"/>
      <c r="E9" s="66"/>
      <c r="F9" s="66"/>
      <c r="G9" s="66"/>
      <c r="H9" s="66"/>
      <c r="I9" s="66"/>
      <c r="J9" s="66"/>
      <c r="K9" s="131"/>
      <c r="L9" s="44"/>
      <c r="M9" s="347">
        <f>IF('建築設備の種類（A4版）'!I6="","",'建築設備の種類（A4版）'!I6)</f>
      </c>
      <c r="N9" s="239"/>
      <c r="O9" s="239"/>
      <c r="P9" s="239"/>
      <c r="Q9" s="239"/>
      <c r="R9" s="240"/>
      <c r="S9" s="350" t="s">
        <v>2</v>
      </c>
      <c r="T9" s="351"/>
      <c r="U9" s="351"/>
      <c r="V9" s="351"/>
      <c r="W9" s="352"/>
      <c r="X9" s="353"/>
      <c r="Y9" s="354"/>
      <c r="Z9" s="354"/>
      <c r="AA9" s="46" t="s">
        <v>11</v>
      </c>
      <c r="AB9" s="413"/>
      <c r="AC9" s="414"/>
      <c r="AD9" s="415"/>
      <c r="AE9" s="375">
        <f>IF(X9="","",IF(C$29="■",IF(X9=3,0.2,IF(X9=2,1.2,0)),IF(C$30="■",IF(X9=3,0.5,IF(X9=2,2.8,0)))))</f>
      </c>
      <c r="AF9" s="376"/>
      <c r="AG9" s="377"/>
      <c r="AH9" s="69">
        <f aca="true" t="shared" si="0" ref="AH9:AH68">IF(AB9="","",AB9*AE9)</f>
      </c>
      <c r="AI9" s="378">
        <f>IF(O14=0,"",SUM(AH9:AH14))</f>
        <v>0</v>
      </c>
      <c r="AJ9" s="379"/>
      <c r="AK9" s="379"/>
      <c r="AL9" s="380"/>
      <c r="AM9" s="122"/>
      <c r="AN9" s="69"/>
      <c r="AO9" s="69"/>
      <c r="AP9" s="119"/>
      <c r="AQ9" s="116"/>
      <c r="AR9" s="69"/>
      <c r="AS9" s="69"/>
      <c r="AT9" s="119"/>
      <c r="AU9" s="116"/>
      <c r="AV9" s="69"/>
      <c r="AW9" s="136"/>
      <c r="AX9" s="44"/>
      <c r="AY9" s="44"/>
      <c r="AZ9" s="44"/>
      <c r="BA9" s="44"/>
      <c r="BB9" s="44"/>
      <c r="BC9" s="44"/>
      <c r="BD9" s="44"/>
      <c r="BE9" s="44"/>
      <c r="BF9" s="44"/>
      <c r="BG9" s="44"/>
      <c r="BH9" s="44"/>
    </row>
    <row r="10" spans="2:60" ht="12.75" customHeight="1">
      <c r="B10" s="135"/>
      <c r="C10" s="66"/>
      <c r="D10" s="66"/>
      <c r="E10" s="66"/>
      <c r="F10" s="66"/>
      <c r="G10" s="66"/>
      <c r="H10" s="66"/>
      <c r="I10" s="66"/>
      <c r="J10" s="66"/>
      <c r="K10" s="131"/>
      <c r="L10" s="44"/>
      <c r="M10" s="348"/>
      <c r="N10" s="257"/>
      <c r="O10" s="257"/>
      <c r="P10" s="257"/>
      <c r="Q10" s="257"/>
      <c r="R10" s="349"/>
      <c r="S10" s="350" t="s">
        <v>35</v>
      </c>
      <c r="T10" s="351"/>
      <c r="U10" s="351"/>
      <c r="V10" s="351"/>
      <c r="W10" s="352"/>
      <c r="X10" s="353"/>
      <c r="Y10" s="354"/>
      <c r="Z10" s="354"/>
      <c r="AA10" s="46" t="s">
        <v>11</v>
      </c>
      <c r="AB10" s="413"/>
      <c r="AC10" s="414"/>
      <c r="AD10" s="415"/>
      <c r="AE10" s="375">
        <f aca="true" t="shared" si="1" ref="AE10:AE68">IF(X10="","",IF(C$29="■",IF(X10=3,0.2,IF(X10=2,1.2,0)),IF(C$30="■",IF(X10=3,0.5,IF(X10=2,2.8,0)))))</f>
      </c>
      <c r="AF10" s="376"/>
      <c r="AG10" s="377"/>
      <c r="AH10" s="69">
        <f t="shared" si="0"/>
      </c>
      <c r="AI10" s="381"/>
      <c r="AJ10" s="382"/>
      <c r="AK10" s="382"/>
      <c r="AL10" s="383"/>
      <c r="AM10" s="424">
        <f>IF(AY68=0,"",SUM(AI9:AL68))</f>
      </c>
      <c r="AN10" s="425"/>
      <c r="AO10" s="425"/>
      <c r="AP10" s="426"/>
      <c r="AQ10" s="418">
        <f>IF('建築設備の種類（A4版）'!I8=0,"",SUM(O14,O20,O26,O32,O38,O44,O50,O56,O62,O68,))</f>
      </c>
      <c r="AR10" s="419"/>
      <c r="AS10" s="419"/>
      <c r="AT10" s="420"/>
      <c r="AU10" s="421">
        <f>IF(AM10="","",IF(AM10&lt;=AQ10,"OK","NO"))</f>
      </c>
      <c r="AV10" s="422"/>
      <c r="AW10" s="423"/>
      <c r="AX10" s="44"/>
      <c r="AY10" s="44"/>
      <c r="AZ10" s="44"/>
      <c r="BA10" s="44"/>
      <c r="BB10" s="44"/>
      <c r="BC10" s="44"/>
      <c r="BD10" s="44"/>
      <c r="BE10" s="44"/>
      <c r="BF10" s="44"/>
      <c r="BG10" s="44"/>
      <c r="BH10" s="44"/>
    </row>
    <row r="11" spans="2:60" ht="12.75" customHeight="1">
      <c r="B11" s="135"/>
      <c r="C11" s="66"/>
      <c r="D11" s="66"/>
      <c r="E11" s="66"/>
      <c r="F11" s="66"/>
      <c r="G11" s="66"/>
      <c r="H11" s="66"/>
      <c r="I11" s="66"/>
      <c r="J11" s="66"/>
      <c r="K11" s="131"/>
      <c r="L11" s="44"/>
      <c r="M11" s="348"/>
      <c r="N11" s="257"/>
      <c r="O11" s="257"/>
      <c r="P11" s="257"/>
      <c r="Q11" s="257"/>
      <c r="R11" s="349"/>
      <c r="S11" s="350" t="s">
        <v>36</v>
      </c>
      <c r="T11" s="351"/>
      <c r="U11" s="351"/>
      <c r="V11" s="351"/>
      <c r="W11" s="352"/>
      <c r="X11" s="353"/>
      <c r="Y11" s="354"/>
      <c r="Z11" s="354"/>
      <c r="AA11" s="46" t="s">
        <v>11</v>
      </c>
      <c r="AB11" s="413"/>
      <c r="AC11" s="414"/>
      <c r="AD11" s="415"/>
      <c r="AE11" s="375">
        <f t="shared" si="1"/>
      </c>
      <c r="AF11" s="376"/>
      <c r="AG11" s="377"/>
      <c r="AH11" s="69">
        <f t="shared" si="0"/>
      </c>
      <c r="AI11" s="381"/>
      <c r="AJ11" s="382"/>
      <c r="AK11" s="382"/>
      <c r="AL11" s="383"/>
      <c r="AM11" s="20"/>
      <c r="AN11" s="26"/>
      <c r="AO11" s="26"/>
      <c r="AP11" s="120"/>
      <c r="AQ11" s="121"/>
      <c r="AR11" s="26"/>
      <c r="AS11" s="26"/>
      <c r="AT11" s="120"/>
      <c r="AU11" s="121"/>
      <c r="AV11" s="26"/>
      <c r="AW11" s="125"/>
      <c r="AX11" s="44"/>
      <c r="AY11" s="44"/>
      <c r="AZ11" s="44"/>
      <c r="BA11" s="44"/>
      <c r="BB11" s="44"/>
      <c r="BC11" s="44"/>
      <c r="BD11" s="44"/>
      <c r="BE11" s="44"/>
      <c r="BF11" s="44"/>
      <c r="BG11" s="44"/>
      <c r="BH11" s="44"/>
    </row>
    <row r="12" spans="2:60" ht="12.75" customHeight="1">
      <c r="B12" s="138"/>
      <c r="C12" s="17"/>
      <c r="D12" s="17"/>
      <c r="E12" s="17"/>
      <c r="F12" s="17"/>
      <c r="G12" s="17"/>
      <c r="H12" s="17"/>
      <c r="I12" s="17"/>
      <c r="J12" s="17"/>
      <c r="K12" s="139"/>
      <c r="L12" s="44"/>
      <c r="M12" s="396"/>
      <c r="N12" s="397"/>
      <c r="O12" s="397"/>
      <c r="P12" s="397"/>
      <c r="Q12" s="397"/>
      <c r="R12" s="398"/>
      <c r="S12" s="387" t="s">
        <v>9</v>
      </c>
      <c r="T12" s="388"/>
      <c r="U12" s="388"/>
      <c r="V12" s="388"/>
      <c r="W12" s="389"/>
      <c r="X12" s="353"/>
      <c r="Y12" s="354"/>
      <c r="Z12" s="354"/>
      <c r="AA12" s="46" t="s">
        <v>11</v>
      </c>
      <c r="AB12" s="413"/>
      <c r="AC12" s="414"/>
      <c r="AD12" s="415"/>
      <c r="AE12" s="375">
        <f t="shared" si="1"/>
      </c>
      <c r="AF12" s="376"/>
      <c r="AG12" s="377"/>
      <c r="AH12" s="69">
        <f t="shared" si="0"/>
      </c>
      <c r="AI12" s="381"/>
      <c r="AJ12" s="382"/>
      <c r="AK12" s="382"/>
      <c r="AL12" s="383"/>
      <c r="AM12" s="20"/>
      <c r="AN12" s="26"/>
      <c r="AO12" s="26"/>
      <c r="AP12" s="120"/>
      <c r="AQ12" s="121"/>
      <c r="AR12" s="26"/>
      <c r="AS12" s="26"/>
      <c r="AT12" s="120"/>
      <c r="AU12" s="121"/>
      <c r="AV12" s="26"/>
      <c r="AW12" s="125"/>
      <c r="AX12" s="44"/>
      <c r="AY12" s="44"/>
      <c r="AZ12" s="44"/>
      <c r="BA12" s="44"/>
      <c r="BB12" s="44"/>
      <c r="BC12" s="44"/>
      <c r="BD12" s="44"/>
      <c r="BE12" s="44"/>
      <c r="BF12" s="44"/>
      <c r="BG12" s="44"/>
      <c r="BH12" s="44"/>
    </row>
    <row r="13" spans="2:60" ht="12.75" customHeight="1">
      <c r="B13" s="138"/>
      <c r="C13" s="16" t="s">
        <v>102</v>
      </c>
      <c r="D13" s="16"/>
      <c r="E13" s="16"/>
      <c r="F13" s="16"/>
      <c r="G13" s="16"/>
      <c r="H13" s="16"/>
      <c r="I13" s="16"/>
      <c r="J13" s="16"/>
      <c r="K13" s="140"/>
      <c r="L13" s="44"/>
      <c r="M13" s="369" t="s">
        <v>5</v>
      </c>
      <c r="N13" s="370"/>
      <c r="O13" s="371">
        <f>IF('建築設備の種類（A4版）'!I5="","",'建築設備の種類（A4版）'!I5)</f>
      </c>
      <c r="P13" s="371"/>
      <c r="Q13" s="371"/>
      <c r="R13" s="27" t="s">
        <v>5</v>
      </c>
      <c r="S13" s="350"/>
      <c r="T13" s="351"/>
      <c r="U13" s="351"/>
      <c r="V13" s="351"/>
      <c r="W13" s="352"/>
      <c r="X13" s="353"/>
      <c r="Y13" s="354"/>
      <c r="Z13" s="354"/>
      <c r="AA13" s="46" t="s">
        <v>11</v>
      </c>
      <c r="AB13" s="413"/>
      <c r="AC13" s="414"/>
      <c r="AD13" s="415"/>
      <c r="AE13" s="375">
        <f t="shared" si="1"/>
      </c>
      <c r="AF13" s="376"/>
      <c r="AG13" s="377"/>
      <c r="AH13" s="69">
        <f t="shared" si="0"/>
      </c>
      <c r="AI13" s="381"/>
      <c r="AJ13" s="382"/>
      <c r="AK13" s="382"/>
      <c r="AL13" s="383"/>
      <c r="AM13" s="20"/>
      <c r="AN13" s="26"/>
      <c r="AO13" s="26"/>
      <c r="AP13" s="120"/>
      <c r="AQ13" s="121"/>
      <c r="AR13" s="26"/>
      <c r="AS13" s="26"/>
      <c r="AT13" s="120"/>
      <c r="AU13" s="121"/>
      <c r="AV13" s="26"/>
      <c r="AW13" s="125"/>
      <c r="AX13" s="44"/>
      <c r="AY13" s="44"/>
      <c r="AZ13" s="44"/>
      <c r="BA13" s="44"/>
      <c r="BB13" s="44"/>
      <c r="BC13" s="44"/>
      <c r="BD13" s="44"/>
      <c r="BE13" s="44"/>
      <c r="BF13" s="44"/>
      <c r="BG13" s="44"/>
      <c r="BH13" s="44"/>
    </row>
    <row r="14" spans="2:60" ht="12.75" customHeight="1">
      <c r="B14" s="138"/>
      <c r="C14" s="16"/>
      <c r="D14" s="16" t="s">
        <v>103</v>
      </c>
      <c r="E14" s="16"/>
      <c r="F14" s="16"/>
      <c r="G14" s="16"/>
      <c r="H14" s="16"/>
      <c r="I14" s="16"/>
      <c r="J14" s="16"/>
      <c r="K14" s="140"/>
      <c r="L14" s="47"/>
      <c r="M14" s="390" t="s">
        <v>37</v>
      </c>
      <c r="N14" s="391"/>
      <c r="O14" s="392">
        <f>IF('建築設備の種類（A4版）'!I8="","",'建築設備の種類（A4版）'!I8)</f>
      </c>
      <c r="P14" s="392"/>
      <c r="Q14" s="392"/>
      <c r="R14" s="28" t="s">
        <v>38</v>
      </c>
      <c r="S14" s="350"/>
      <c r="T14" s="351"/>
      <c r="U14" s="351"/>
      <c r="V14" s="351"/>
      <c r="W14" s="352"/>
      <c r="X14" s="353"/>
      <c r="Y14" s="354"/>
      <c r="Z14" s="354"/>
      <c r="AA14" s="46" t="s">
        <v>11</v>
      </c>
      <c r="AB14" s="413"/>
      <c r="AC14" s="414"/>
      <c r="AD14" s="415"/>
      <c r="AE14" s="375">
        <f t="shared" si="1"/>
      </c>
      <c r="AF14" s="376"/>
      <c r="AG14" s="377"/>
      <c r="AH14" s="69">
        <f t="shared" si="0"/>
      </c>
      <c r="AI14" s="393"/>
      <c r="AJ14" s="394"/>
      <c r="AK14" s="394"/>
      <c r="AL14" s="395"/>
      <c r="AM14" s="20"/>
      <c r="AN14" s="26"/>
      <c r="AO14" s="26"/>
      <c r="AP14" s="120"/>
      <c r="AQ14" s="121"/>
      <c r="AR14" s="26"/>
      <c r="AS14" s="26"/>
      <c r="AT14" s="120"/>
      <c r="AU14" s="121"/>
      <c r="AV14" s="26"/>
      <c r="AW14" s="125"/>
      <c r="AX14" s="141">
        <f>SUM(AI9:AI14)</f>
        <v>0</v>
      </c>
      <c r="AY14" s="44"/>
      <c r="AZ14" s="44"/>
      <c r="BA14" s="44"/>
      <c r="BB14" s="44"/>
      <c r="BC14" s="44"/>
      <c r="BD14" s="44"/>
      <c r="BE14" s="44"/>
      <c r="BF14" s="44"/>
      <c r="BG14" s="44"/>
      <c r="BH14" s="44"/>
    </row>
    <row r="15" spans="2:60" ht="12.75" customHeight="1">
      <c r="B15" s="138"/>
      <c r="C15" s="16"/>
      <c r="D15" s="16" t="s">
        <v>104</v>
      </c>
      <c r="E15" s="16"/>
      <c r="F15" s="16"/>
      <c r="G15" s="16"/>
      <c r="H15" s="16"/>
      <c r="I15" s="16"/>
      <c r="J15" s="16"/>
      <c r="K15" s="140"/>
      <c r="L15" s="47"/>
      <c r="M15" s="347">
        <f>IF('建築設備の種類（A4版）'!M6="","",'建築設備の種類（A4版）'!M6)</f>
      </c>
      <c r="N15" s="239"/>
      <c r="O15" s="239"/>
      <c r="P15" s="239"/>
      <c r="Q15" s="239"/>
      <c r="R15" s="240"/>
      <c r="S15" s="350" t="s">
        <v>2</v>
      </c>
      <c r="T15" s="351"/>
      <c r="U15" s="351"/>
      <c r="V15" s="351"/>
      <c r="W15" s="352"/>
      <c r="X15" s="353"/>
      <c r="Y15" s="354"/>
      <c r="Z15" s="354"/>
      <c r="AA15" s="46" t="s">
        <v>11</v>
      </c>
      <c r="AB15" s="372"/>
      <c r="AC15" s="373"/>
      <c r="AD15" s="374"/>
      <c r="AE15" s="375">
        <f t="shared" si="1"/>
      </c>
      <c r="AF15" s="376"/>
      <c r="AG15" s="377"/>
      <c r="AH15" s="69">
        <f t="shared" si="0"/>
      </c>
      <c r="AI15" s="378">
        <f>IF(O20=0,"",SUM(AH15:AH20))</f>
        <v>0</v>
      </c>
      <c r="AJ15" s="379"/>
      <c r="AK15" s="379"/>
      <c r="AL15" s="380"/>
      <c r="AM15" s="20"/>
      <c r="AN15" s="26"/>
      <c r="AO15" s="26"/>
      <c r="AP15" s="120"/>
      <c r="AQ15" s="121"/>
      <c r="AR15" s="26"/>
      <c r="AS15" s="26"/>
      <c r="AT15" s="120"/>
      <c r="AU15" s="121"/>
      <c r="AV15" s="26"/>
      <c r="AW15" s="125"/>
      <c r="AX15" s="44"/>
      <c r="AY15" s="44"/>
      <c r="AZ15" s="44"/>
      <c r="BA15" s="44"/>
      <c r="BB15" s="44"/>
      <c r="BC15" s="44"/>
      <c r="BD15" s="44"/>
      <c r="BE15" s="44"/>
      <c r="BF15" s="44"/>
      <c r="BG15" s="44"/>
      <c r="BH15" s="44"/>
    </row>
    <row r="16" spans="2:60" ht="12.75" customHeight="1">
      <c r="B16" s="138"/>
      <c r="C16" s="142" t="s">
        <v>18</v>
      </c>
      <c r="D16" s="16" t="s">
        <v>105</v>
      </c>
      <c r="E16" s="16"/>
      <c r="F16" s="16"/>
      <c r="G16" s="16"/>
      <c r="H16" s="16"/>
      <c r="I16" s="16"/>
      <c r="J16" s="16"/>
      <c r="K16" s="140"/>
      <c r="L16" s="47"/>
      <c r="M16" s="348"/>
      <c r="N16" s="257"/>
      <c r="O16" s="257"/>
      <c r="P16" s="257"/>
      <c r="Q16" s="257"/>
      <c r="R16" s="349"/>
      <c r="S16" s="350" t="s">
        <v>35</v>
      </c>
      <c r="T16" s="351"/>
      <c r="U16" s="351"/>
      <c r="V16" s="351"/>
      <c r="W16" s="352"/>
      <c r="X16" s="353"/>
      <c r="Y16" s="354"/>
      <c r="Z16" s="354"/>
      <c r="AA16" s="46" t="s">
        <v>11</v>
      </c>
      <c r="AB16" s="372"/>
      <c r="AC16" s="373"/>
      <c r="AD16" s="374"/>
      <c r="AE16" s="375">
        <f t="shared" si="1"/>
      </c>
      <c r="AF16" s="376"/>
      <c r="AG16" s="377"/>
      <c r="AH16" s="69">
        <f t="shared" si="0"/>
      </c>
      <c r="AI16" s="381"/>
      <c r="AJ16" s="382"/>
      <c r="AK16" s="382"/>
      <c r="AL16" s="383"/>
      <c r="AM16" s="20"/>
      <c r="AN16" s="26"/>
      <c r="AO16" s="26"/>
      <c r="AP16" s="120"/>
      <c r="AQ16" s="121"/>
      <c r="AR16" s="26"/>
      <c r="AS16" s="26"/>
      <c r="AT16" s="120"/>
      <c r="AU16" s="121"/>
      <c r="AV16" s="26"/>
      <c r="AW16" s="125"/>
      <c r="AX16" s="44"/>
      <c r="AY16" s="44"/>
      <c r="AZ16" s="44"/>
      <c r="BA16" s="44"/>
      <c r="BB16" s="44"/>
      <c r="BC16" s="44"/>
      <c r="BD16" s="44"/>
      <c r="BE16" s="44"/>
      <c r="BF16" s="44"/>
      <c r="BG16" s="44"/>
      <c r="BH16" s="44"/>
    </row>
    <row r="17" spans="2:60" ht="12.75" customHeight="1">
      <c r="B17" s="138"/>
      <c r="C17" s="143"/>
      <c r="D17" s="16" t="s">
        <v>106</v>
      </c>
      <c r="E17" s="16"/>
      <c r="F17" s="16"/>
      <c r="G17" s="16"/>
      <c r="H17" s="16"/>
      <c r="I17" s="16"/>
      <c r="J17" s="16"/>
      <c r="K17" s="140"/>
      <c r="L17" s="47"/>
      <c r="M17" s="348"/>
      <c r="N17" s="257"/>
      <c r="O17" s="257"/>
      <c r="P17" s="257"/>
      <c r="Q17" s="257"/>
      <c r="R17" s="349"/>
      <c r="S17" s="350" t="s">
        <v>36</v>
      </c>
      <c r="T17" s="351"/>
      <c r="U17" s="351"/>
      <c r="V17" s="351"/>
      <c r="W17" s="352"/>
      <c r="X17" s="353"/>
      <c r="Y17" s="354"/>
      <c r="Z17" s="354"/>
      <c r="AA17" s="46" t="s">
        <v>11</v>
      </c>
      <c r="AB17" s="372"/>
      <c r="AC17" s="373"/>
      <c r="AD17" s="374"/>
      <c r="AE17" s="375">
        <f t="shared" si="1"/>
      </c>
      <c r="AF17" s="376"/>
      <c r="AG17" s="377"/>
      <c r="AH17" s="69">
        <f t="shared" si="0"/>
      </c>
      <c r="AI17" s="381"/>
      <c r="AJ17" s="382"/>
      <c r="AK17" s="382"/>
      <c r="AL17" s="383"/>
      <c r="AM17" s="20"/>
      <c r="AN17" s="26"/>
      <c r="AO17" s="26"/>
      <c r="AP17" s="120"/>
      <c r="AQ17" s="121"/>
      <c r="AR17" s="26"/>
      <c r="AS17" s="26"/>
      <c r="AT17" s="120"/>
      <c r="AU17" s="121"/>
      <c r="AV17" s="26"/>
      <c r="AW17" s="125"/>
      <c r="AX17" s="44"/>
      <c r="AY17" s="44"/>
      <c r="AZ17" s="44"/>
      <c r="BA17" s="44"/>
      <c r="BB17" s="44"/>
      <c r="BC17" s="44"/>
      <c r="BD17" s="44"/>
      <c r="BE17" s="44"/>
      <c r="BF17" s="44"/>
      <c r="BG17" s="44"/>
      <c r="BH17" s="44"/>
    </row>
    <row r="18" spans="2:60" ht="12.75" customHeight="1">
      <c r="B18" s="138"/>
      <c r="C18" s="142" t="s">
        <v>18</v>
      </c>
      <c r="D18" s="16" t="s">
        <v>107</v>
      </c>
      <c r="E18" s="16"/>
      <c r="F18" s="16"/>
      <c r="G18" s="16"/>
      <c r="H18" s="16"/>
      <c r="I18" s="16"/>
      <c r="J18" s="16"/>
      <c r="K18" s="140"/>
      <c r="L18" s="47"/>
      <c r="M18" s="396"/>
      <c r="N18" s="397"/>
      <c r="O18" s="397"/>
      <c r="P18" s="397"/>
      <c r="Q18" s="397"/>
      <c r="R18" s="398"/>
      <c r="S18" s="387" t="s">
        <v>9</v>
      </c>
      <c r="T18" s="388"/>
      <c r="U18" s="388"/>
      <c r="V18" s="388"/>
      <c r="W18" s="389"/>
      <c r="X18" s="353"/>
      <c r="Y18" s="354"/>
      <c r="Z18" s="354"/>
      <c r="AA18" s="46" t="s">
        <v>11</v>
      </c>
      <c r="AB18" s="372"/>
      <c r="AC18" s="373"/>
      <c r="AD18" s="374"/>
      <c r="AE18" s="375">
        <f t="shared" si="1"/>
      </c>
      <c r="AF18" s="376"/>
      <c r="AG18" s="377"/>
      <c r="AH18" s="69">
        <f t="shared" si="0"/>
      </c>
      <c r="AI18" s="381"/>
      <c r="AJ18" s="382"/>
      <c r="AK18" s="382"/>
      <c r="AL18" s="383"/>
      <c r="AM18" s="20"/>
      <c r="AN18" s="26"/>
      <c r="AO18" s="26"/>
      <c r="AP18" s="120"/>
      <c r="AQ18" s="121"/>
      <c r="AR18" s="26"/>
      <c r="AS18" s="26"/>
      <c r="AT18" s="120"/>
      <c r="AU18" s="121"/>
      <c r="AV18" s="26"/>
      <c r="AW18" s="125"/>
      <c r="AX18" s="44"/>
      <c r="AY18" s="44"/>
      <c r="AZ18" s="44"/>
      <c r="BA18" s="44"/>
      <c r="BB18" s="44"/>
      <c r="BC18" s="44"/>
      <c r="BD18" s="44"/>
      <c r="BE18" s="44"/>
      <c r="BF18" s="44"/>
      <c r="BG18" s="44"/>
      <c r="BH18" s="44"/>
    </row>
    <row r="19" spans="2:60" ht="12.75" customHeight="1">
      <c r="B19" s="138"/>
      <c r="C19" s="143"/>
      <c r="D19" s="16" t="s">
        <v>108</v>
      </c>
      <c r="E19" s="16"/>
      <c r="F19" s="16"/>
      <c r="G19" s="16" t="s">
        <v>58</v>
      </c>
      <c r="H19" s="16"/>
      <c r="I19" s="16"/>
      <c r="J19" s="16"/>
      <c r="K19" s="140"/>
      <c r="L19" s="47"/>
      <c r="M19" s="404" t="s">
        <v>5</v>
      </c>
      <c r="N19" s="405"/>
      <c r="O19" s="406">
        <f>IF('建築設備の種類（A4版）'!M5="","",'建築設備の種類（A4版）'!M5)</f>
      </c>
      <c r="P19" s="407"/>
      <c r="Q19" s="408"/>
      <c r="R19" s="27" t="s">
        <v>5</v>
      </c>
      <c r="S19" s="350"/>
      <c r="T19" s="351"/>
      <c r="U19" s="351"/>
      <c r="V19" s="351"/>
      <c r="W19" s="352"/>
      <c r="X19" s="353"/>
      <c r="Y19" s="354"/>
      <c r="Z19" s="354"/>
      <c r="AA19" s="46" t="s">
        <v>11</v>
      </c>
      <c r="AB19" s="372"/>
      <c r="AC19" s="373"/>
      <c r="AD19" s="374"/>
      <c r="AE19" s="375">
        <f t="shared" si="1"/>
      </c>
      <c r="AF19" s="376"/>
      <c r="AG19" s="377"/>
      <c r="AH19" s="69">
        <f t="shared" si="0"/>
      </c>
      <c r="AI19" s="381"/>
      <c r="AJ19" s="382"/>
      <c r="AK19" s="382"/>
      <c r="AL19" s="383"/>
      <c r="AM19" s="20"/>
      <c r="AN19" s="26"/>
      <c r="AO19" s="26"/>
      <c r="AP19" s="120"/>
      <c r="AQ19" s="121"/>
      <c r="AR19" s="26"/>
      <c r="AS19" s="26"/>
      <c r="AT19" s="120"/>
      <c r="AU19" s="121"/>
      <c r="AV19" s="26"/>
      <c r="AW19" s="125"/>
      <c r="AX19" s="44"/>
      <c r="AY19" s="44"/>
      <c r="AZ19" s="44"/>
      <c r="BA19" s="44"/>
      <c r="BB19" s="44"/>
      <c r="BC19" s="44"/>
      <c r="BD19" s="44"/>
      <c r="BE19" s="44"/>
      <c r="BF19" s="44"/>
      <c r="BG19" s="44"/>
      <c r="BH19" s="44"/>
    </row>
    <row r="20" spans="2:60" ht="12.75" customHeight="1">
      <c r="B20" s="138"/>
      <c r="C20" s="144" t="s">
        <v>18</v>
      </c>
      <c r="D20" s="416" t="s">
        <v>98</v>
      </c>
      <c r="E20" s="416"/>
      <c r="F20" s="416"/>
      <c r="G20" s="416"/>
      <c r="H20" s="416"/>
      <c r="I20" s="416"/>
      <c r="J20" s="416"/>
      <c r="K20" s="417"/>
      <c r="L20" s="47"/>
      <c r="M20" s="399" t="s">
        <v>37</v>
      </c>
      <c r="N20" s="400"/>
      <c r="O20" s="401">
        <f>IF('建築設備の種類（A4版）'!M8="","",'建築設備の種類（A4版）'!M8)</f>
      </c>
      <c r="P20" s="402"/>
      <c r="Q20" s="403"/>
      <c r="R20" s="28" t="s">
        <v>38</v>
      </c>
      <c r="S20" s="350"/>
      <c r="T20" s="351"/>
      <c r="U20" s="351"/>
      <c r="V20" s="351"/>
      <c r="W20" s="352"/>
      <c r="X20" s="353"/>
      <c r="Y20" s="354"/>
      <c r="Z20" s="354"/>
      <c r="AA20" s="46" t="s">
        <v>11</v>
      </c>
      <c r="AB20" s="413"/>
      <c r="AC20" s="414"/>
      <c r="AD20" s="415"/>
      <c r="AE20" s="375">
        <f>IF(X20="","",IF(C$29="■",IF(X20=3,0.2,IF(X20=2,1.2,0)),IF(C$30="■",IF(X20=3,0.5,IF(X20=2,2.8,0)))))</f>
      </c>
      <c r="AF20" s="376"/>
      <c r="AG20" s="377"/>
      <c r="AH20" s="69">
        <f t="shared" si="0"/>
      </c>
      <c r="AI20" s="393"/>
      <c r="AJ20" s="394"/>
      <c r="AK20" s="394"/>
      <c r="AL20" s="395"/>
      <c r="AM20" s="20"/>
      <c r="AN20" s="26"/>
      <c r="AO20" s="26"/>
      <c r="AP20" s="120"/>
      <c r="AQ20" s="121"/>
      <c r="AR20" s="26"/>
      <c r="AS20" s="26"/>
      <c r="AT20" s="120"/>
      <c r="AU20" s="121"/>
      <c r="AV20" s="26"/>
      <c r="AW20" s="125"/>
      <c r="AX20" s="141">
        <f>SUM(AI15:AI20)</f>
        <v>0</v>
      </c>
      <c r="AY20" s="44"/>
      <c r="AZ20" s="44"/>
      <c r="BA20" s="44"/>
      <c r="BB20" s="44"/>
      <c r="BC20" s="44"/>
      <c r="BD20" s="44"/>
      <c r="BE20" s="44"/>
      <c r="BF20" s="44"/>
      <c r="BG20" s="44"/>
      <c r="BH20" s="44"/>
    </row>
    <row r="21" spans="2:60" ht="12.75" customHeight="1">
      <c r="B21" s="138"/>
      <c r="C21" s="16"/>
      <c r="D21" s="416"/>
      <c r="E21" s="416"/>
      <c r="F21" s="416"/>
      <c r="G21" s="416"/>
      <c r="H21" s="416"/>
      <c r="I21" s="416"/>
      <c r="J21" s="416"/>
      <c r="K21" s="417"/>
      <c r="L21" s="47"/>
      <c r="M21" s="347">
        <f>IF('建築設備の種類（A4版）'!Q6="","",'建築設備の種類（A4版）'!Q6)</f>
      </c>
      <c r="N21" s="239"/>
      <c r="O21" s="239"/>
      <c r="P21" s="239"/>
      <c r="Q21" s="239"/>
      <c r="R21" s="240"/>
      <c r="S21" s="350" t="s">
        <v>2</v>
      </c>
      <c r="T21" s="351"/>
      <c r="U21" s="351"/>
      <c r="V21" s="351"/>
      <c r="W21" s="352"/>
      <c r="X21" s="353"/>
      <c r="Y21" s="354"/>
      <c r="Z21" s="354"/>
      <c r="AA21" s="46" t="s">
        <v>11</v>
      </c>
      <c r="AB21" s="372"/>
      <c r="AC21" s="373"/>
      <c r="AD21" s="374"/>
      <c r="AE21" s="375">
        <f t="shared" si="1"/>
      </c>
      <c r="AF21" s="376"/>
      <c r="AG21" s="377"/>
      <c r="AH21" s="69">
        <f t="shared" si="0"/>
      </c>
      <c r="AI21" s="378">
        <f>IF(O26=0,"",SUM(AH21:AH26))</f>
        <v>0</v>
      </c>
      <c r="AJ21" s="379"/>
      <c r="AK21" s="379"/>
      <c r="AL21" s="380"/>
      <c r="AM21" s="20"/>
      <c r="AN21" s="26"/>
      <c r="AO21" s="26"/>
      <c r="AP21" s="120"/>
      <c r="AQ21" s="121"/>
      <c r="AR21" s="26"/>
      <c r="AS21" s="26"/>
      <c r="AT21" s="120"/>
      <c r="AU21" s="121"/>
      <c r="AV21" s="26"/>
      <c r="AW21" s="125"/>
      <c r="AX21" s="44"/>
      <c r="AY21" s="44"/>
      <c r="AZ21" s="44"/>
      <c r="BA21" s="44"/>
      <c r="BB21" s="44"/>
      <c r="BC21" s="44"/>
      <c r="BD21" s="44"/>
      <c r="BE21" s="44"/>
      <c r="BF21" s="44"/>
      <c r="BG21" s="44"/>
      <c r="BH21" s="44"/>
    </row>
    <row r="22" spans="2:60" ht="12.75" customHeight="1">
      <c r="B22" s="138"/>
      <c r="C22" s="16"/>
      <c r="D22" s="416"/>
      <c r="E22" s="416"/>
      <c r="F22" s="416"/>
      <c r="G22" s="416"/>
      <c r="H22" s="416"/>
      <c r="I22" s="416"/>
      <c r="J22" s="416"/>
      <c r="K22" s="417"/>
      <c r="L22" s="47"/>
      <c r="M22" s="348"/>
      <c r="N22" s="257"/>
      <c r="O22" s="257"/>
      <c r="P22" s="257"/>
      <c r="Q22" s="257"/>
      <c r="R22" s="349"/>
      <c r="S22" s="350" t="s">
        <v>35</v>
      </c>
      <c r="T22" s="351"/>
      <c r="U22" s="351"/>
      <c r="V22" s="351"/>
      <c r="W22" s="352"/>
      <c r="X22" s="353"/>
      <c r="Y22" s="354"/>
      <c r="Z22" s="354"/>
      <c r="AA22" s="46" t="s">
        <v>11</v>
      </c>
      <c r="AB22" s="372"/>
      <c r="AC22" s="373"/>
      <c r="AD22" s="374"/>
      <c r="AE22" s="375">
        <f t="shared" si="1"/>
      </c>
      <c r="AF22" s="376"/>
      <c r="AG22" s="377"/>
      <c r="AH22" s="69">
        <f t="shared" si="0"/>
      </c>
      <c r="AI22" s="381"/>
      <c r="AJ22" s="382"/>
      <c r="AK22" s="382"/>
      <c r="AL22" s="383"/>
      <c r="AM22" s="20"/>
      <c r="AN22" s="26"/>
      <c r="AO22" s="26"/>
      <c r="AP22" s="120"/>
      <c r="AQ22" s="121"/>
      <c r="AR22" s="26"/>
      <c r="AS22" s="26"/>
      <c r="AT22" s="120"/>
      <c r="AU22" s="121"/>
      <c r="AV22" s="26"/>
      <c r="AW22" s="125"/>
      <c r="AX22" s="44"/>
      <c r="AY22" s="44"/>
      <c r="AZ22" s="44"/>
      <c r="BA22" s="44"/>
      <c r="BB22" s="44"/>
      <c r="BC22" s="44"/>
      <c r="BD22" s="44"/>
      <c r="BE22" s="44"/>
      <c r="BF22" s="44"/>
      <c r="BG22" s="44"/>
      <c r="BH22" s="44"/>
    </row>
    <row r="23" spans="2:60" ht="12.75" customHeight="1">
      <c r="B23" s="138"/>
      <c r="C23" s="16"/>
      <c r="D23" s="416"/>
      <c r="E23" s="416"/>
      <c r="F23" s="416"/>
      <c r="G23" s="416"/>
      <c r="H23" s="416"/>
      <c r="I23" s="416"/>
      <c r="J23" s="416"/>
      <c r="K23" s="417"/>
      <c r="L23" s="47"/>
      <c r="M23" s="348"/>
      <c r="N23" s="257"/>
      <c r="O23" s="257"/>
      <c r="P23" s="257"/>
      <c r="Q23" s="257"/>
      <c r="R23" s="349"/>
      <c r="S23" s="350" t="s">
        <v>36</v>
      </c>
      <c r="T23" s="351"/>
      <c r="U23" s="351"/>
      <c r="V23" s="351"/>
      <c r="W23" s="352"/>
      <c r="X23" s="353"/>
      <c r="Y23" s="354"/>
      <c r="Z23" s="354"/>
      <c r="AA23" s="46" t="s">
        <v>11</v>
      </c>
      <c r="AB23" s="372"/>
      <c r="AC23" s="373"/>
      <c r="AD23" s="374"/>
      <c r="AE23" s="375">
        <f t="shared" si="1"/>
      </c>
      <c r="AF23" s="376"/>
      <c r="AG23" s="377"/>
      <c r="AH23" s="69">
        <f t="shared" si="0"/>
      </c>
      <c r="AI23" s="381"/>
      <c r="AJ23" s="382"/>
      <c r="AK23" s="382"/>
      <c r="AL23" s="383"/>
      <c r="AM23" s="20"/>
      <c r="AN23" s="26"/>
      <c r="AO23" s="26"/>
      <c r="AP23" s="120"/>
      <c r="AQ23" s="121"/>
      <c r="AR23" s="26"/>
      <c r="AS23" s="26"/>
      <c r="AT23" s="120"/>
      <c r="AU23" s="121"/>
      <c r="AV23" s="26"/>
      <c r="AW23" s="125"/>
      <c r="AX23" s="44"/>
      <c r="AY23" s="44"/>
      <c r="AZ23" s="44"/>
      <c r="BA23" s="44"/>
      <c r="BB23" s="44"/>
      <c r="BC23" s="44"/>
      <c r="BD23" s="44"/>
      <c r="BE23" s="44"/>
      <c r="BF23" s="44"/>
      <c r="BG23" s="44"/>
      <c r="BH23" s="44"/>
    </row>
    <row r="24" spans="2:60" ht="12.75" customHeight="1">
      <c r="B24" s="138"/>
      <c r="C24" s="1"/>
      <c r="D24" s="1"/>
      <c r="E24" s="1"/>
      <c r="F24" s="1"/>
      <c r="G24" s="1"/>
      <c r="H24" s="1"/>
      <c r="I24" s="1"/>
      <c r="J24" s="1"/>
      <c r="K24" s="19"/>
      <c r="L24" s="47"/>
      <c r="M24" s="348"/>
      <c r="N24" s="257"/>
      <c r="O24" s="257"/>
      <c r="P24" s="257"/>
      <c r="Q24" s="257"/>
      <c r="R24" s="349"/>
      <c r="S24" s="387" t="s">
        <v>9</v>
      </c>
      <c r="T24" s="388"/>
      <c r="U24" s="388"/>
      <c r="V24" s="388"/>
      <c r="W24" s="389"/>
      <c r="X24" s="353"/>
      <c r="Y24" s="354"/>
      <c r="Z24" s="354"/>
      <c r="AA24" s="46" t="s">
        <v>11</v>
      </c>
      <c r="AB24" s="372"/>
      <c r="AC24" s="373"/>
      <c r="AD24" s="374"/>
      <c r="AE24" s="375">
        <f t="shared" si="1"/>
      </c>
      <c r="AF24" s="376"/>
      <c r="AG24" s="377"/>
      <c r="AH24" s="69">
        <f t="shared" si="0"/>
      </c>
      <c r="AI24" s="381"/>
      <c r="AJ24" s="382"/>
      <c r="AK24" s="382"/>
      <c r="AL24" s="383"/>
      <c r="AM24" s="20"/>
      <c r="AN24" s="26"/>
      <c r="AO24" s="26"/>
      <c r="AP24" s="120"/>
      <c r="AQ24" s="121"/>
      <c r="AR24" s="26"/>
      <c r="AS24" s="26"/>
      <c r="AT24" s="120"/>
      <c r="AU24" s="121"/>
      <c r="AV24" s="26"/>
      <c r="AW24" s="125"/>
      <c r="AX24" s="44"/>
      <c r="AY24" s="44"/>
      <c r="AZ24" s="44"/>
      <c r="BA24" s="44"/>
      <c r="BB24" s="44"/>
      <c r="BC24" s="44"/>
      <c r="BD24" s="44"/>
      <c r="BE24" s="44"/>
      <c r="BF24" s="44"/>
      <c r="BG24" s="44"/>
      <c r="BH24" s="44"/>
    </row>
    <row r="25" spans="2:60" ht="12.75" customHeight="1">
      <c r="B25" s="138"/>
      <c r="C25" s="1"/>
      <c r="D25" s="1"/>
      <c r="E25" s="1"/>
      <c r="F25" s="1"/>
      <c r="G25" s="1"/>
      <c r="H25" s="1"/>
      <c r="I25" s="1"/>
      <c r="J25" s="1"/>
      <c r="K25" s="19"/>
      <c r="L25" s="47"/>
      <c r="M25" s="369" t="s">
        <v>5</v>
      </c>
      <c r="N25" s="370"/>
      <c r="O25" s="371">
        <f>IF('建築設備の種類（A4版）'!Q5="","",'建築設備の種類（A4版）'!Q5)</f>
      </c>
      <c r="P25" s="371"/>
      <c r="Q25" s="371"/>
      <c r="R25" s="27" t="s">
        <v>5</v>
      </c>
      <c r="S25" s="350"/>
      <c r="T25" s="351"/>
      <c r="U25" s="351"/>
      <c r="V25" s="351"/>
      <c r="W25" s="352"/>
      <c r="X25" s="353"/>
      <c r="Y25" s="354"/>
      <c r="Z25" s="354"/>
      <c r="AA25" s="46" t="s">
        <v>11</v>
      </c>
      <c r="AB25" s="372"/>
      <c r="AC25" s="373"/>
      <c r="AD25" s="374"/>
      <c r="AE25" s="375">
        <f t="shared" si="1"/>
      </c>
      <c r="AF25" s="376"/>
      <c r="AG25" s="377"/>
      <c r="AH25" s="69">
        <f t="shared" si="0"/>
      </c>
      <c r="AI25" s="381"/>
      <c r="AJ25" s="382"/>
      <c r="AK25" s="382"/>
      <c r="AL25" s="383"/>
      <c r="AM25" s="20"/>
      <c r="AN25" s="26"/>
      <c r="AO25" s="26"/>
      <c r="AP25" s="120"/>
      <c r="AQ25" s="121"/>
      <c r="AR25" s="26"/>
      <c r="AS25" s="26"/>
      <c r="AT25" s="120"/>
      <c r="AU25" s="121"/>
      <c r="AV25" s="26"/>
      <c r="AW25" s="125"/>
      <c r="AX25" s="44"/>
      <c r="AY25" s="44"/>
      <c r="AZ25" s="44"/>
      <c r="BA25" s="44"/>
      <c r="BB25" s="44"/>
      <c r="BC25" s="44"/>
      <c r="BD25" s="44"/>
      <c r="BE25" s="44"/>
      <c r="BF25" s="44"/>
      <c r="BG25" s="44"/>
      <c r="BH25" s="44"/>
    </row>
    <row r="26" spans="2:60" ht="12.75" customHeight="1">
      <c r="B26" s="138"/>
      <c r="C26" s="17"/>
      <c r="D26" s="17"/>
      <c r="E26" s="17"/>
      <c r="F26" s="17"/>
      <c r="G26" s="17"/>
      <c r="H26" s="17"/>
      <c r="I26" s="17"/>
      <c r="J26" s="17"/>
      <c r="K26" s="139"/>
      <c r="L26" s="47"/>
      <c r="M26" s="390" t="s">
        <v>37</v>
      </c>
      <c r="N26" s="391"/>
      <c r="O26" s="392">
        <f>IF('建築設備の種類（A4版）'!Q8="","",'建築設備の種類（A4版）'!Q8)</f>
      </c>
      <c r="P26" s="392"/>
      <c r="Q26" s="392"/>
      <c r="R26" s="28" t="s">
        <v>38</v>
      </c>
      <c r="S26" s="350"/>
      <c r="T26" s="351"/>
      <c r="U26" s="351"/>
      <c r="V26" s="351"/>
      <c r="W26" s="352"/>
      <c r="X26" s="353"/>
      <c r="Y26" s="354"/>
      <c r="Z26" s="354"/>
      <c r="AA26" s="46" t="s">
        <v>11</v>
      </c>
      <c r="AB26" s="372"/>
      <c r="AC26" s="373"/>
      <c r="AD26" s="374"/>
      <c r="AE26" s="375">
        <f t="shared" si="1"/>
      </c>
      <c r="AF26" s="376"/>
      <c r="AG26" s="377"/>
      <c r="AH26" s="69">
        <f t="shared" si="0"/>
      </c>
      <c r="AI26" s="393"/>
      <c r="AJ26" s="394"/>
      <c r="AK26" s="394"/>
      <c r="AL26" s="395"/>
      <c r="AM26" s="20"/>
      <c r="AN26" s="26"/>
      <c r="AO26" s="26"/>
      <c r="AP26" s="120"/>
      <c r="AQ26" s="121"/>
      <c r="AR26" s="26"/>
      <c r="AS26" s="26"/>
      <c r="AT26" s="120"/>
      <c r="AU26" s="121"/>
      <c r="AV26" s="26"/>
      <c r="AW26" s="125"/>
      <c r="AX26" s="141">
        <f>SUM(AI21:AI26)</f>
        <v>0</v>
      </c>
      <c r="AY26" s="44"/>
      <c r="AZ26" s="44"/>
      <c r="BA26" s="44"/>
      <c r="BB26" s="44"/>
      <c r="BC26" s="44"/>
      <c r="BD26" s="44"/>
      <c r="BE26" s="44"/>
      <c r="BF26" s="44"/>
      <c r="BG26" s="44"/>
      <c r="BH26" s="44"/>
    </row>
    <row r="27" spans="2:60" ht="12.75" customHeight="1">
      <c r="B27" s="138"/>
      <c r="C27" s="411" t="s">
        <v>59</v>
      </c>
      <c r="D27" s="411"/>
      <c r="E27" s="411"/>
      <c r="F27" s="411"/>
      <c r="G27" s="411"/>
      <c r="H27" s="411"/>
      <c r="I27" s="411"/>
      <c r="J27" s="411"/>
      <c r="K27" s="412"/>
      <c r="L27" s="47"/>
      <c r="M27" s="347">
        <f>IF('建築設備の種類（A4版）'!U6="","",'建築設備の種類（A4版）'!U6)</f>
      </c>
      <c r="N27" s="239"/>
      <c r="O27" s="239"/>
      <c r="P27" s="239"/>
      <c r="Q27" s="239"/>
      <c r="R27" s="240"/>
      <c r="S27" s="350" t="s">
        <v>2</v>
      </c>
      <c r="T27" s="351"/>
      <c r="U27" s="351"/>
      <c r="V27" s="351"/>
      <c r="W27" s="352"/>
      <c r="X27" s="353"/>
      <c r="Y27" s="354"/>
      <c r="Z27" s="354"/>
      <c r="AA27" s="46" t="s">
        <v>11</v>
      </c>
      <c r="AB27" s="372"/>
      <c r="AC27" s="373"/>
      <c r="AD27" s="374"/>
      <c r="AE27" s="375">
        <f t="shared" si="1"/>
      </c>
      <c r="AF27" s="376"/>
      <c r="AG27" s="377"/>
      <c r="AH27" s="69">
        <f t="shared" si="0"/>
      </c>
      <c r="AI27" s="378">
        <f>IF(O32=0,"",SUM(AH27:AH32))</f>
        <v>0</v>
      </c>
      <c r="AJ27" s="379"/>
      <c r="AK27" s="379"/>
      <c r="AL27" s="380"/>
      <c r="AM27" s="20"/>
      <c r="AN27" s="26"/>
      <c r="AO27" s="26"/>
      <c r="AP27" s="120"/>
      <c r="AQ27" s="121"/>
      <c r="AR27" s="26"/>
      <c r="AS27" s="26"/>
      <c r="AT27" s="120"/>
      <c r="AU27" s="121"/>
      <c r="AV27" s="26"/>
      <c r="AW27" s="125"/>
      <c r="AX27" s="44"/>
      <c r="AY27" s="44"/>
      <c r="AZ27" s="44"/>
      <c r="BA27" s="44"/>
      <c r="BB27" s="44"/>
      <c r="BC27" s="44"/>
      <c r="BD27" s="44"/>
      <c r="BE27" s="44"/>
      <c r="BF27" s="44"/>
      <c r="BG27" s="44"/>
      <c r="BH27" s="44"/>
    </row>
    <row r="28" spans="2:60" ht="12.75" customHeight="1">
      <c r="B28" s="138"/>
      <c r="C28" s="411"/>
      <c r="D28" s="411"/>
      <c r="E28" s="411"/>
      <c r="F28" s="411"/>
      <c r="G28" s="411"/>
      <c r="H28" s="411"/>
      <c r="I28" s="411"/>
      <c r="J28" s="411"/>
      <c r="K28" s="412"/>
      <c r="L28" s="47"/>
      <c r="M28" s="348"/>
      <c r="N28" s="257"/>
      <c r="O28" s="257"/>
      <c r="P28" s="257"/>
      <c r="Q28" s="257"/>
      <c r="R28" s="349"/>
      <c r="S28" s="350" t="s">
        <v>35</v>
      </c>
      <c r="T28" s="351"/>
      <c r="U28" s="351"/>
      <c r="V28" s="351"/>
      <c r="W28" s="352"/>
      <c r="X28" s="353"/>
      <c r="Y28" s="354"/>
      <c r="Z28" s="354"/>
      <c r="AA28" s="46" t="s">
        <v>11</v>
      </c>
      <c r="AB28" s="372"/>
      <c r="AC28" s="373"/>
      <c r="AD28" s="374"/>
      <c r="AE28" s="375">
        <f t="shared" si="1"/>
      </c>
      <c r="AF28" s="376"/>
      <c r="AG28" s="377"/>
      <c r="AH28" s="69">
        <f t="shared" si="0"/>
      </c>
      <c r="AI28" s="381"/>
      <c r="AJ28" s="382"/>
      <c r="AK28" s="382"/>
      <c r="AL28" s="383"/>
      <c r="AM28" s="20"/>
      <c r="AN28" s="26"/>
      <c r="AO28" s="26"/>
      <c r="AP28" s="120"/>
      <c r="AQ28" s="121"/>
      <c r="AR28" s="26"/>
      <c r="AS28" s="26"/>
      <c r="AT28" s="120"/>
      <c r="AU28" s="121"/>
      <c r="AV28" s="26"/>
      <c r="AW28" s="125"/>
      <c r="AX28" s="44"/>
      <c r="AY28" s="44"/>
      <c r="AZ28" s="44"/>
      <c r="BA28" s="44"/>
      <c r="BB28" s="44"/>
      <c r="BC28" s="44"/>
      <c r="BD28" s="44"/>
      <c r="BE28" s="44"/>
      <c r="BF28" s="44"/>
      <c r="BG28" s="44"/>
      <c r="BH28" s="44"/>
    </row>
    <row r="29" spans="2:60" ht="12.75" customHeight="1">
      <c r="B29" s="138"/>
      <c r="C29" s="133" t="s">
        <v>18</v>
      </c>
      <c r="D29" s="64" t="s">
        <v>109</v>
      </c>
      <c r="E29" s="17"/>
      <c r="F29" s="17"/>
      <c r="G29" s="17"/>
      <c r="H29" s="17"/>
      <c r="I29" s="17"/>
      <c r="J29" s="17"/>
      <c r="K29" s="139"/>
      <c r="L29" s="47"/>
      <c r="M29" s="348"/>
      <c r="N29" s="257"/>
      <c r="O29" s="257"/>
      <c r="P29" s="257"/>
      <c r="Q29" s="257"/>
      <c r="R29" s="349"/>
      <c r="S29" s="350" t="s">
        <v>36</v>
      </c>
      <c r="T29" s="351"/>
      <c r="U29" s="351"/>
      <c r="V29" s="351"/>
      <c r="W29" s="352"/>
      <c r="X29" s="353"/>
      <c r="Y29" s="354"/>
      <c r="Z29" s="354"/>
      <c r="AA29" s="46" t="s">
        <v>11</v>
      </c>
      <c r="AB29" s="372"/>
      <c r="AC29" s="373"/>
      <c r="AD29" s="374"/>
      <c r="AE29" s="375">
        <f t="shared" si="1"/>
      </c>
      <c r="AF29" s="376"/>
      <c r="AG29" s="377"/>
      <c r="AH29" s="69">
        <f t="shared" si="0"/>
      </c>
      <c r="AI29" s="381"/>
      <c r="AJ29" s="382"/>
      <c r="AK29" s="382"/>
      <c r="AL29" s="383"/>
      <c r="AM29" s="20"/>
      <c r="AN29" s="26"/>
      <c r="AO29" s="26"/>
      <c r="AP29" s="120"/>
      <c r="AQ29" s="121"/>
      <c r="AR29" s="26"/>
      <c r="AS29" s="26"/>
      <c r="AT29" s="120"/>
      <c r="AU29" s="121"/>
      <c r="AV29" s="26"/>
      <c r="AW29" s="125"/>
      <c r="AX29" s="44"/>
      <c r="AY29" s="44"/>
      <c r="AZ29" s="44"/>
      <c r="BA29" s="44"/>
      <c r="BB29" s="44"/>
      <c r="BC29" s="44"/>
      <c r="BD29" s="44"/>
      <c r="BE29" s="44"/>
      <c r="BF29" s="44"/>
      <c r="BG29" s="44"/>
      <c r="BH29" s="44"/>
    </row>
    <row r="30" spans="2:60" ht="12.75" customHeight="1">
      <c r="B30" s="138"/>
      <c r="C30" s="133" t="s">
        <v>18</v>
      </c>
      <c r="D30" s="64" t="s">
        <v>60</v>
      </c>
      <c r="E30" s="17"/>
      <c r="F30" s="17"/>
      <c r="G30" s="17"/>
      <c r="H30" s="17"/>
      <c r="I30" s="17"/>
      <c r="J30" s="17"/>
      <c r="K30" s="139"/>
      <c r="L30" s="47"/>
      <c r="M30" s="348"/>
      <c r="N30" s="257"/>
      <c r="O30" s="257"/>
      <c r="P30" s="257"/>
      <c r="Q30" s="257"/>
      <c r="R30" s="349"/>
      <c r="S30" s="387" t="s">
        <v>9</v>
      </c>
      <c r="T30" s="388"/>
      <c r="U30" s="388"/>
      <c r="V30" s="388"/>
      <c r="W30" s="389"/>
      <c r="X30" s="353"/>
      <c r="Y30" s="354"/>
      <c r="Z30" s="354"/>
      <c r="AA30" s="46" t="s">
        <v>11</v>
      </c>
      <c r="AB30" s="372"/>
      <c r="AC30" s="373"/>
      <c r="AD30" s="374"/>
      <c r="AE30" s="375">
        <f t="shared" si="1"/>
      </c>
      <c r="AF30" s="376"/>
      <c r="AG30" s="377"/>
      <c r="AH30" s="69">
        <f t="shared" si="0"/>
      </c>
      <c r="AI30" s="381"/>
      <c r="AJ30" s="382"/>
      <c r="AK30" s="382"/>
      <c r="AL30" s="383"/>
      <c r="AM30" s="20"/>
      <c r="AN30" s="26"/>
      <c r="AO30" s="26"/>
      <c r="AP30" s="120"/>
      <c r="AQ30" s="121"/>
      <c r="AR30" s="26"/>
      <c r="AS30" s="26"/>
      <c r="AT30" s="120"/>
      <c r="AU30" s="121"/>
      <c r="AV30" s="26"/>
      <c r="AW30" s="125"/>
      <c r="AX30" s="44"/>
      <c r="AY30" s="44"/>
      <c r="AZ30" s="44"/>
      <c r="BA30" s="44"/>
      <c r="BB30" s="44"/>
      <c r="BC30" s="44"/>
      <c r="BD30" s="44"/>
      <c r="BE30" s="44"/>
      <c r="BF30" s="44"/>
      <c r="BG30" s="44"/>
      <c r="BH30" s="44"/>
    </row>
    <row r="31" spans="2:60" ht="12.75" customHeight="1">
      <c r="B31" s="138"/>
      <c r="C31" s="146"/>
      <c r="D31" s="17"/>
      <c r="E31" s="17"/>
      <c r="F31" s="17"/>
      <c r="G31" s="17"/>
      <c r="H31" s="17"/>
      <c r="I31" s="17"/>
      <c r="J31" s="17"/>
      <c r="K31" s="139"/>
      <c r="L31" s="47"/>
      <c r="M31" s="369" t="s">
        <v>5</v>
      </c>
      <c r="N31" s="370"/>
      <c r="O31" s="371">
        <f>IF('建築設備の種類（A4版）'!U5="","",'建築設備の種類（A4版）'!U5)</f>
      </c>
      <c r="P31" s="371"/>
      <c r="Q31" s="371"/>
      <c r="R31" s="27" t="s">
        <v>5</v>
      </c>
      <c r="S31" s="350"/>
      <c r="T31" s="351"/>
      <c r="U31" s="351"/>
      <c r="V31" s="351"/>
      <c r="W31" s="352"/>
      <c r="X31" s="353"/>
      <c r="Y31" s="354"/>
      <c r="Z31" s="354"/>
      <c r="AA31" s="46" t="s">
        <v>11</v>
      </c>
      <c r="AB31" s="372"/>
      <c r="AC31" s="373"/>
      <c r="AD31" s="374"/>
      <c r="AE31" s="375">
        <f t="shared" si="1"/>
      </c>
      <c r="AF31" s="376"/>
      <c r="AG31" s="377"/>
      <c r="AH31" s="69">
        <f t="shared" si="0"/>
      </c>
      <c r="AI31" s="381"/>
      <c r="AJ31" s="382"/>
      <c r="AK31" s="382"/>
      <c r="AL31" s="383"/>
      <c r="AM31" s="20"/>
      <c r="AN31" s="26"/>
      <c r="AO31" s="26"/>
      <c r="AP31" s="120"/>
      <c r="AQ31" s="121"/>
      <c r="AR31" s="26"/>
      <c r="AS31" s="26"/>
      <c r="AT31" s="120"/>
      <c r="AU31" s="121"/>
      <c r="AV31" s="26"/>
      <c r="AW31" s="125"/>
      <c r="AX31" s="44"/>
      <c r="AY31" s="44"/>
      <c r="AZ31" s="44"/>
      <c r="BA31" s="44"/>
      <c r="BB31" s="44"/>
      <c r="BC31" s="44"/>
      <c r="BD31" s="44"/>
      <c r="BE31" s="44"/>
      <c r="BF31" s="44"/>
      <c r="BG31" s="44"/>
      <c r="BH31" s="44"/>
    </row>
    <row r="32" spans="2:60" ht="12.75" customHeight="1">
      <c r="B32" s="138"/>
      <c r="C32" s="90"/>
      <c r="D32" s="90"/>
      <c r="E32" s="90"/>
      <c r="F32" s="90"/>
      <c r="G32" s="90"/>
      <c r="H32" s="90"/>
      <c r="I32" s="90"/>
      <c r="J32" s="90"/>
      <c r="K32" s="145"/>
      <c r="L32" s="47"/>
      <c r="M32" s="390" t="s">
        <v>37</v>
      </c>
      <c r="N32" s="391"/>
      <c r="O32" s="392">
        <f>IF('建築設備の種類（A4版）'!U8="","",'建築設備の種類（A4版）'!U8)</f>
      </c>
      <c r="P32" s="392"/>
      <c r="Q32" s="392"/>
      <c r="R32" s="28" t="s">
        <v>38</v>
      </c>
      <c r="S32" s="350"/>
      <c r="T32" s="351"/>
      <c r="U32" s="351"/>
      <c r="V32" s="351"/>
      <c r="W32" s="352"/>
      <c r="X32" s="353"/>
      <c r="Y32" s="354"/>
      <c r="Z32" s="354"/>
      <c r="AA32" s="46" t="s">
        <v>11</v>
      </c>
      <c r="AB32" s="372"/>
      <c r="AC32" s="373"/>
      <c r="AD32" s="374"/>
      <c r="AE32" s="375">
        <f t="shared" si="1"/>
      </c>
      <c r="AF32" s="376"/>
      <c r="AG32" s="377"/>
      <c r="AH32" s="69">
        <f t="shared" si="0"/>
      </c>
      <c r="AI32" s="393"/>
      <c r="AJ32" s="394"/>
      <c r="AK32" s="394"/>
      <c r="AL32" s="395"/>
      <c r="AM32" s="20"/>
      <c r="AN32" s="20"/>
      <c r="AO32" s="20"/>
      <c r="AP32" s="137"/>
      <c r="AQ32" s="123"/>
      <c r="AR32" s="26"/>
      <c r="AS32" s="26"/>
      <c r="AT32" s="120"/>
      <c r="AU32" s="121"/>
      <c r="AV32" s="26"/>
      <c r="AW32" s="125"/>
      <c r="AX32" s="141">
        <f>SUM(AI27:AI32)</f>
        <v>0</v>
      </c>
      <c r="AY32" s="44"/>
      <c r="AZ32" s="44"/>
      <c r="BA32" s="44"/>
      <c r="BB32" s="44"/>
      <c r="BC32" s="44"/>
      <c r="BD32" s="44"/>
      <c r="BE32" s="44"/>
      <c r="BF32" s="44"/>
      <c r="BG32" s="44"/>
      <c r="BH32" s="44"/>
    </row>
    <row r="33" spans="2:60" ht="12.75" customHeight="1">
      <c r="B33" s="138"/>
      <c r="C33" s="90"/>
      <c r="D33" s="90"/>
      <c r="E33" s="90"/>
      <c r="F33" s="90"/>
      <c r="G33" s="90"/>
      <c r="H33" s="90"/>
      <c r="I33" s="90"/>
      <c r="J33" s="90"/>
      <c r="K33" s="145"/>
      <c r="L33" s="17"/>
      <c r="M33" s="347">
        <f>IF('建築設備の種類（A4版）'!Y6="","",'建築設備の種類（A4版）'!Y6)</f>
      </c>
      <c r="N33" s="239"/>
      <c r="O33" s="239"/>
      <c r="P33" s="239"/>
      <c r="Q33" s="239"/>
      <c r="R33" s="240"/>
      <c r="S33" s="350" t="s">
        <v>2</v>
      </c>
      <c r="T33" s="351"/>
      <c r="U33" s="351"/>
      <c r="V33" s="351"/>
      <c r="W33" s="352"/>
      <c r="X33" s="353"/>
      <c r="Y33" s="354"/>
      <c r="Z33" s="354"/>
      <c r="AA33" s="46" t="s">
        <v>11</v>
      </c>
      <c r="AB33" s="372"/>
      <c r="AC33" s="373"/>
      <c r="AD33" s="374"/>
      <c r="AE33" s="375">
        <f t="shared" si="1"/>
      </c>
      <c r="AF33" s="376"/>
      <c r="AG33" s="377"/>
      <c r="AH33" s="69">
        <f t="shared" si="0"/>
      </c>
      <c r="AI33" s="378">
        <f>IF(O38=0,"",SUM(AH33:AH38))</f>
        <v>0</v>
      </c>
      <c r="AJ33" s="379"/>
      <c r="AK33" s="379"/>
      <c r="AL33" s="380"/>
      <c r="AM33" s="20"/>
      <c r="AN33" s="26"/>
      <c r="AO33" s="26"/>
      <c r="AP33" s="120"/>
      <c r="AQ33" s="121"/>
      <c r="AR33" s="26"/>
      <c r="AS33" s="26"/>
      <c r="AT33" s="120"/>
      <c r="AU33" s="121"/>
      <c r="AV33" s="26"/>
      <c r="AW33" s="125"/>
      <c r="AX33" s="44"/>
      <c r="AY33" s="44"/>
      <c r="AZ33" s="44"/>
      <c r="BA33" s="44"/>
      <c r="BB33" s="44"/>
      <c r="BC33" s="44"/>
      <c r="BD33" s="44"/>
      <c r="BE33" s="44"/>
      <c r="BF33" s="44"/>
      <c r="BG33" s="44"/>
      <c r="BH33" s="44"/>
    </row>
    <row r="34" spans="2:60" ht="12.75" customHeight="1">
      <c r="B34" s="138"/>
      <c r="C34" s="90"/>
      <c r="D34" s="90"/>
      <c r="E34" s="90"/>
      <c r="F34" s="90"/>
      <c r="G34" s="90"/>
      <c r="H34" s="90"/>
      <c r="I34" s="90"/>
      <c r="J34" s="90"/>
      <c r="K34" s="145"/>
      <c r="L34" s="17"/>
      <c r="M34" s="348"/>
      <c r="N34" s="257"/>
      <c r="O34" s="257"/>
      <c r="P34" s="257"/>
      <c r="Q34" s="257"/>
      <c r="R34" s="349"/>
      <c r="S34" s="350" t="s">
        <v>35</v>
      </c>
      <c r="T34" s="351"/>
      <c r="U34" s="351"/>
      <c r="V34" s="351"/>
      <c r="W34" s="352"/>
      <c r="X34" s="353"/>
      <c r="Y34" s="354"/>
      <c r="Z34" s="354"/>
      <c r="AA34" s="46" t="s">
        <v>11</v>
      </c>
      <c r="AB34" s="372"/>
      <c r="AC34" s="373"/>
      <c r="AD34" s="374"/>
      <c r="AE34" s="375">
        <f t="shared" si="1"/>
      </c>
      <c r="AF34" s="376"/>
      <c r="AG34" s="377"/>
      <c r="AH34" s="69">
        <f t="shared" si="0"/>
      </c>
      <c r="AI34" s="381"/>
      <c r="AJ34" s="382"/>
      <c r="AK34" s="382"/>
      <c r="AL34" s="383"/>
      <c r="AM34" s="20"/>
      <c r="AN34" s="26"/>
      <c r="AO34" s="26"/>
      <c r="AP34" s="120"/>
      <c r="AQ34" s="121"/>
      <c r="AR34" s="26"/>
      <c r="AS34" s="26"/>
      <c r="AT34" s="120"/>
      <c r="AU34" s="121"/>
      <c r="AV34" s="26"/>
      <c r="AW34" s="125"/>
      <c r="AX34" s="44"/>
      <c r="AY34" s="44"/>
      <c r="AZ34" s="44"/>
      <c r="BA34" s="44"/>
      <c r="BB34" s="44"/>
      <c r="BC34" s="44"/>
      <c r="BD34" s="44"/>
      <c r="BE34" s="44"/>
      <c r="BF34" s="44"/>
      <c r="BG34" s="44"/>
      <c r="BH34" s="44"/>
    </row>
    <row r="35" spans="2:60" ht="12.75" customHeight="1">
      <c r="B35" s="138"/>
      <c r="C35" s="90"/>
      <c r="D35" s="90"/>
      <c r="E35" s="90"/>
      <c r="F35" s="90"/>
      <c r="G35" s="90"/>
      <c r="H35" s="90"/>
      <c r="I35" s="90"/>
      <c r="J35" s="90"/>
      <c r="K35" s="145"/>
      <c r="L35" s="17"/>
      <c r="M35" s="348"/>
      <c r="N35" s="257"/>
      <c r="O35" s="257"/>
      <c r="P35" s="257"/>
      <c r="Q35" s="257"/>
      <c r="R35" s="349"/>
      <c r="S35" s="350" t="s">
        <v>36</v>
      </c>
      <c r="T35" s="351"/>
      <c r="U35" s="351"/>
      <c r="V35" s="351"/>
      <c r="W35" s="352"/>
      <c r="X35" s="353"/>
      <c r="Y35" s="354"/>
      <c r="Z35" s="354"/>
      <c r="AA35" s="46" t="s">
        <v>11</v>
      </c>
      <c r="AB35" s="372"/>
      <c r="AC35" s="373"/>
      <c r="AD35" s="374"/>
      <c r="AE35" s="375">
        <f t="shared" si="1"/>
      </c>
      <c r="AF35" s="376"/>
      <c r="AG35" s="377"/>
      <c r="AH35" s="69">
        <f t="shared" si="0"/>
      </c>
      <c r="AI35" s="381"/>
      <c r="AJ35" s="382"/>
      <c r="AK35" s="382"/>
      <c r="AL35" s="383"/>
      <c r="AM35" s="20"/>
      <c r="AN35" s="26"/>
      <c r="AO35" s="26"/>
      <c r="AP35" s="120"/>
      <c r="AQ35" s="121"/>
      <c r="AR35" s="26"/>
      <c r="AS35" s="26"/>
      <c r="AT35" s="120"/>
      <c r="AU35" s="121"/>
      <c r="AV35" s="26"/>
      <c r="AW35" s="125"/>
      <c r="AX35" s="44"/>
      <c r="AY35" s="44"/>
      <c r="AZ35" s="44"/>
      <c r="BA35" s="44"/>
      <c r="BB35" s="44"/>
      <c r="BC35" s="44"/>
      <c r="BD35" s="44"/>
      <c r="BE35" s="44"/>
      <c r="BF35" s="44"/>
      <c r="BG35" s="44"/>
      <c r="BH35" s="44"/>
    </row>
    <row r="36" spans="2:60" ht="12.75" customHeight="1">
      <c r="B36" s="138"/>
      <c r="C36" s="409" t="s">
        <v>68</v>
      </c>
      <c r="D36" s="409"/>
      <c r="E36" s="409"/>
      <c r="F36" s="409"/>
      <c r="G36" s="409"/>
      <c r="H36" s="409"/>
      <c r="I36" s="409"/>
      <c r="J36" s="409"/>
      <c r="K36" s="410"/>
      <c r="L36" s="17"/>
      <c r="M36" s="348"/>
      <c r="N36" s="257"/>
      <c r="O36" s="257"/>
      <c r="P36" s="257"/>
      <c r="Q36" s="257"/>
      <c r="R36" s="349"/>
      <c r="S36" s="387" t="s">
        <v>9</v>
      </c>
      <c r="T36" s="388"/>
      <c r="U36" s="388"/>
      <c r="V36" s="388"/>
      <c r="W36" s="389"/>
      <c r="X36" s="353"/>
      <c r="Y36" s="354"/>
      <c r="Z36" s="354"/>
      <c r="AA36" s="46" t="s">
        <v>11</v>
      </c>
      <c r="AB36" s="372"/>
      <c r="AC36" s="373"/>
      <c r="AD36" s="374"/>
      <c r="AE36" s="375">
        <f t="shared" si="1"/>
      </c>
      <c r="AF36" s="376"/>
      <c r="AG36" s="377"/>
      <c r="AH36" s="69">
        <f t="shared" si="0"/>
      </c>
      <c r="AI36" s="381"/>
      <c r="AJ36" s="382"/>
      <c r="AK36" s="382"/>
      <c r="AL36" s="383"/>
      <c r="AM36" s="20"/>
      <c r="AN36" s="26"/>
      <c r="AO36" s="26"/>
      <c r="AP36" s="120"/>
      <c r="AQ36" s="121"/>
      <c r="AR36" s="26"/>
      <c r="AS36" s="26"/>
      <c r="AT36" s="120"/>
      <c r="AU36" s="121"/>
      <c r="AV36" s="26"/>
      <c r="AW36" s="125"/>
      <c r="AX36" s="44"/>
      <c r="AY36" s="44"/>
      <c r="AZ36" s="44"/>
      <c r="BA36" s="44"/>
      <c r="BB36" s="44"/>
      <c r="BC36" s="44"/>
      <c r="BD36" s="44"/>
      <c r="BE36" s="44"/>
      <c r="BF36" s="44"/>
      <c r="BG36" s="44"/>
      <c r="BH36" s="44"/>
    </row>
    <row r="37" spans="2:60" ht="12.75" customHeight="1">
      <c r="B37" s="138"/>
      <c r="C37" s="409"/>
      <c r="D37" s="409"/>
      <c r="E37" s="409"/>
      <c r="F37" s="409"/>
      <c r="G37" s="409"/>
      <c r="H37" s="409"/>
      <c r="I37" s="409"/>
      <c r="J37" s="409"/>
      <c r="K37" s="410"/>
      <c r="L37" s="17"/>
      <c r="M37" s="369" t="s">
        <v>5</v>
      </c>
      <c r="N37" s="370"/>
      <c r="O37" s="371">
        <f>IF('建築設備の種類（A4版）'!Y5="","",'建築設備の種類（A4版）'!Y5)</f>
      </c>
      <c r="P37" s="371"/>
      <c r="Q37" s="371"/>
      <c r="R37" s="27" t="s">
        <v>5</v>
      </c>
      <c r="S37" s="350"/>
      <c r="T37" s="351"/>
      <c r="U37" s="351"/>
      <c r="V37" s="351"/>
      <c r="W37" s="352"/>
      <c r="X37" s="353"/>
      <c r="Y37" s="354"/>
      <c r="Z37" s="354"/>
      <c r="AA37" s="46" t="s">
        <v>11</v>
      </c>
      <c r="AB37" s="372"/>
      <c r="AC37" s="373"/>
      <c r="AD37" s="374"/>
      <c r="AE37" s="375">
        <f t="shared" si="1"/>
      </c>
      <c r="AF37" s="376"/>
      <c r="AG37" s="377"/>
      <c r="AH37" s="69">
        <f t="shared" si="0"/>
      </c>
      <c r="AI37" s="381"/>
      <c r="AJ37" s="382"/>
      <c r="AK37" s="382"/>
      <c r="AL37" s="383"/>
      <c r="AM37" s="20"/>
      <c r="AN37" s="26"/>
      <c r="AO37" s="26"/>
      <c r="AP37" s="120"/>
      <c r="AQ37" s="121"/>
      <c r="AR37" s="26"/>
      <c r="AS37" s="26"/>
      <c r="AT37" s="120"/>
      <c r="AU37" s="121"/>
      <c r="AV37" s="26"/>
      <c r="AW37" s="125"/>
      <c r="AX37" s="44"/>
      <c r="AY37" s="44"/>
      <c r="AZ37" s="44"/>
      <c r="BA37" s="44"/>
      <c r="BB37" s="44"/>
      <c r="BC37" s="44"/>
      <c r="BD37" s="44"/>
      <c r="BE37" s="44"/>
      <c r="BF37" s="44"/>
      <c r="BG37" s="44"/>
      <c r="BH37" s="44"/>
    </row>
    <row r="38" spans="2:60" ht="12.75" customHeight="1">
      <c r="B38" s="138"/>
      <c r="C38" s="409"/>
      <c r="D38" s="409"/>
      <c r="E38" s="409"/>
      <c r="F38" s="409"/>
      <c r="G38" s="409"/>
      <c r="H38" s="409"/>
      <c r="I38" s="409"/>
      <c r="J38" s="409"/>
      <c r="K38" s="410"/>
      <c r="L38" s="17"/>
      <c r="M38" s="390" t="s">
        <v>37</v>
      </c>
      <c r="N38" s="391"/>
      <c r="O38" s="392">
        <f>IF('建築設備の種類（A4版）'!Y8="","",'建築設備の種類（A4版）'!Y8)</f>
      </c>
      <c r="P38" s="392"/>
      <c r="Q38" s="392"/>
      <c r="R38" s="28" t="s">
        <v>38</v>
      </c>
      <c r="S38" s="350"/>
      <c r="T38" s="351"/>
      <c r="U38" s="351"/>
      <c r="V38" s="351"/>
      <c r="W38" s="352"/>
      <c r="X38" s="353"/>
      <c r="Y38" s="354"/>
      <c r="Z38" s="354"/>
      <c r="AA38" s="46" t="s">
        <v>11</v>
      </c>
      <c r="AB38" s="372"/>
      <c r="AC38" s="373"/>
      <c r="AD38" s="374"/>
      <c r="AE38" s="375">
        <f t="shared" si="1"/>
      </c>
      <c r="AF38" s="376"/>
      <c r="AG38" s="377"/>
      <c r="AH38" s="69">
        <f t="shared" si="0"/>
      </c>
      <c r="AI38" s="393"/>
      <c r="AJ38" s="394"/>
      <c r="AK38" s="394"/>
      <c r="AL38" s="395"/>
      <c r="AM38" s="20"/>
      <c r="AN38" s="26"/>
      <c r="AO38" s="26"/>
      <c r="AP38" s="120"/>
      <c r="AQ38" s="121"/>
      <c r="AR38" s="26"/>
      <c r="AS38" s="26"/>
      <c r="AT38" s="120"/>
      <c r="AU38" s="121"/>
      <c r="AV38" s="26"/>
      <c r="AW38" s="125"/>
      <c r="AX38" s="141">
        <f>SUM(AI33:AI38)</f>
        <v>0</v>
      </c>
      <c r="AY38" s="44"/>
      <c r="AZ38" s="44"/>
      <c r="BA38" s="44"/>
      <c r="BB38" s="44"/>
      <c r="BC38" s="44"/>
      <c r="BD38" s="44"/>
      <c r="BE38" s="44"/>
      <c r="BF38" s="44"/>
      <c r="BG38" s="44"/>
      <c r="BH38" s="44"/>
    </row>
    <row r="39" spans="2:60" ht="12.75" customHeight="1">
      <c r="B39" s="138"/>
      <c r="C39" s="97" t="s">
        <v>69</v>
      </c>
      <c r="D39" s="97" t="s">
        <v>70</v>
      </c>
      <c r="E39" s="16" t="s">
        <v>110</v>
      </c>
      <c r="F39" s="16"/>
      <c r="G39" s="16"/>
      <c r="H39" s="16"/>
      <c r="I39" s="98"/>
      <c r="J39" s="98"/>
      <c r="K39" s="147"/>
      <c r="L39" s="17"/>
      <c r="M39" s="347">
        <f>IF('建築設備の種類（A4版）'!AC6="","",'建築設備の種類（A4版）'!AC6)</f>
      </c>
      <c r="N39" s="239"/>
      <c r="O39" s="239"/>
      <c r="P39" s="239"/>
      <c r="Q39" s="239"/>
      <c r="R39" s="240"/>
      <c r="S39" s="350" t="s">
        <v>2</v>
      </c>
      <c r="T39" s="351"/>
      <c r="U39" s="351"/>
      <c r="V39" s="351"/>
      <c r="W39" s="352"/>
      <c r="X39" s="353"/>
      <c r="Y39" s="354"/>
      <c r="Z39" s="354"/>
      <c r="AA39" s="46" t="s">
        <v>11</v>
      </c>
      <c r="AB39" s="372"/>
      <c r="AC39" s="373"/>
      <c r="AD39" s="374"/>
      <c r="AE39" s="375">
        <f t="shared" si="1"/>
      </c>
      <c r="AF39" s="376"/>
      <c r="AG39" s="377"/>
      <c r="AH39" s="69">
        <f t="shared" si="0"/>
      </c>
      <c r="AI39" s="378">
        <f>IF(O44=0,"",SUM(AH39:AH44))</f>
        <v>0</v>
      </c>
      <c r="AJ39" s="379"/>
      <c r="AK39" s="379"/>
      <c r="AL39" s="380"/>
      <c r="AM39" s="20"/>
      <c r="AN39" s="26"/>
      <c r="AO39" s="26"/>
      <c r="AP39" s="120"/>
      <c r="AQ39" s="121"/>
      <c r="AR39" s="26"/>
      <c r="AS39" s="26"/>
      <c r="AT39" s="120"/>
      <c r="AU39" s="121"/>
      <c r="AV39" s="26"/>
      <c r="AW39" s="125"/>
      <c r="AX39" s="44"/>
      <c r="AY39" s="44"/>
      <c r="AZ39" s="44"/>
      <c r="BA39" s="44"/>
      <c r="BB39" s="44"/>
      <c r="BC39" s="44"/>
      <c r="BD39" s="44"/>
      <c r="BE39" s="44"/>
      <c r="BF39" s="44"/>
      <c r="BG39" s="44"/>
      <c r="BH39" s="44"/>
    </row>
    <row r="40" spans="2:60" ht="12.75" customHeight="1">
      <c r="B40" s="138"/>
      <c r="C40" s="2"/>
      <c r="D40" s="97"/>
      <c r="E40" s="16"/>
      <c r="F40" s="16" t="s">
        <v>142</v>
      </c>
      <c r="G40" s="88"/>
      <c r="H40" s="16"/>
      <c r="I40" s="98"/>
      <c r="J40" s="98"/>
      <c r="K40" s="147"/>
      <c r="L40" s="17"/>
      <c r="M40" s="348"/>
      <c r="N40" s="257"/>
      <c r="O40" s="257"/>
      <c r="P40" s="257"/>
      <c r="Q40" s="257"/>
      <c r="R40" s="349"/>
      <c r="S40" s="350" t="s">
        <v>35</v>
      </c>
      <c r="T40" s="351"/>
      <c r="U40" s="351"/>
      <c r="V40" s="351"/>
      <c r="W40" s="352"/>
      <c r="X40" s="353"/>
      <c r="Y40" s="354"/>
      <c r="Z40" s="354"/>
      <c r="AA40" s="46" t="s">
        <v>11</v>
      </c>
      <c r="AB40" s="372"/>
      <c r="AC40" s="373"/>
      <c r="AD40" s="374"/>
      <c r="AE40" s="375">
        <f t="shared" si="1"/>
      </c>
      <c r="AF40" s="376"/>
      <c r="AG40" s="377"/>
      <c r="AH40" s="69">
        <f t="shared" si="0"/>
      </c>
      <c r="AI40" s="381"/>
      <c r="AJ40" s="382"/>
      <c r="AK40" s="382"/>
      <c r="AL40" s="383"/>
      <c r="AM40" s="20"/>
      <c r="AN40" s="26"/>
      <c r="AO40" s="26"/>
      <c r="AP40" s="120"/>
      <c r="AQ40" s="121"/>
      <c r="AR40" s="26"/>
      <c r="AS40" s="26"/>
      <c r="AT40" s="120"/>
      <c r="AU40" s="121"/>
      <c r="AV40" s="26"/>
      <c r="AW40" s="125"/>
      <c r="AX40" s="44"/>
      <c r="AY40" s="44"/>
      <c r="AZ40" s="44"/>
      <c r="BA40" s="44"/>
      <c r="BB40" s="44"/>
      <c r="BC40" s="44"/>
      <c r="BD40" s="44"/>
      <c r="BE40" s="44"/>
      <c r="BF40" s="44"/>
      <c r="BG40" s="44"/>
      <c r="BH40" s="44"/>
    </row>
    <row r="41" spans="2:60" ht="12.75" customHeight="1">
      <c r="B41" s="138"/>
      <c r="C41" s="2"/>
      <c r="D41" s="97"/>
      <c r="E41" s="16"/>
      <c r="F41" s="16" t="s">
        <v>111</v>
      </c>
      <c r="G41" s="88"/>
      <c r="H41" s="16"/>
      <c r="I41" s="98"/>
      <c r="J41" s="98"/>
      <c r="K41" s="147"/>
      <c r="L41" s="17"/>
      <c r="M41" s="348"/>
      <c r="N41" s="257"/>
      <c r="O41" s="257"/>
      <c r="P41" s="257"/>
      <c r="Q41" s="257"/>
      <c r="R41" s="349"/>
      <c r="S41" s="350" t="s">
        <v>36</v>
      </c>
      <c r="T41" s="351"/>
      <c r="U41" s="351"/>
      <c r="V41" s="351"/>
      <c r="W41" s="352"/>
      <c r="X41" s="353"/>
      <c r="Y41" s="354"/>
      <c r="Z41" s="354"/>
      <c r="AA41" s="46" t="s">
        <v>11</v>
      </c>
      <c r="AB41" s="372"/>
      <c r="AC41" s="373"/>
      <c r="AD41" s="374"/>
      <c r="AE41" s="375">
        <f t="shared" si="1"/>
      </c>
      <c r="AF41" s="376"/>
      <c r="AG41" s="377"/>
      <c r="AH41" s="69">
        <f t="shared" si="0"/>
      </c>
      <c r="AI41" s="381"/>
      <c r="AJ41" s="382"/>
      <c r="AK41" s="382"/>
      <c r="AL41" s="383"/>
      <c r="AM41" s="20"/>
      <c r="AN41" s="26"/>
      <c r="AO41" s="26"/>
      <c r="AP41" s="120"/>
      <c r="AQ41" s="121"/>
      <c r="AR41" s="26"/>
      <c r="AS41" s="26"/>
      <c r="AT41" s="120"/>
      <c r="AU41" s="121"/>
      <c r="AV41" s="26"/>
      <c r="AW41" s="125"/>
      <c r="AX41" s="44"/>
      <c r="AY41" s="44"/>
      <c r="AZ41" s="44"/>
      <c r="BA41" s="44"/>
      <c r="BB41" s="44"/>
      <c r="BC41" s="44"/>
      <c r="BD41" s="44"/>
      <c r="BE41" s="44"/>
      <c r="BF41" s="44"/>
      <c r="BG41" s="44"/>
      <c r="BH41" s="44"/>
    </row>
    <row r="42" spans="2:60" ht="12.75" customHeight="1">
      <c r="B42" s="138"/>
      <c r="C42" s="2">
        <v>3</v>
      </c>
      <c r="D42" s="97" t="s">
        <v>70</v>
      </c>
      <c r="E42" s="16" t="s">
        <v>72</v>
      </c>
      <c r="F42" s="16"/>
      <c r="G42" s="88"/>
      <c r="H42" s="16"/>
      <c r="I42" s="98"/>
      <c r="J42" s="98"/>
      <c r="K42" s="148"/>
      <c r="L42" s="17"/>
      <c r="M42" s="348"/>
      <c r="N42" s="257"/>
      <c r="O42" s="257"/>
      <c r="P42" s="257"/>
      <c r="Q42" s="257"/>
      <c r="R42" s="349"/>
      <c r="S42" s="387" t="s">
        <v>9</v>
      </c>
      <c r="T42" s="388"/>
      <c r="U42" s="388"/>
      <c r="V42" s="388"/>
      <c r="W42" s="389"/>
      <c r="X42" s="353"/>
      <c r="Y42" s="354"/>
      <c r="Z42" s="354"/>
      <c r="AA42" s="46" t="s">
        <v>11</v>
      </c>
      <c r="AB42" s="372"/>
      <c r="AC42" s="373"/>
      <c r="AD42" s="374"/>
      <c r="AE42" s="375">
        <f t="shared" si="1"/>
      </c>
      <c r="AF42" s="376"/>
      <c r="AG42" s="377"/>
      <c r="AH42" s="69">
        <f t="shared" si="0"/>
      </c>
      <c r="AI42" s="381"/>
      <c r="AJ42" s="382"/>
      <c r="AK42" s="382"/>
      <c r="AL42" s="383"/>
      <c r="AM42" s="20"/>
      <c r="AN42" s="26"/>
      <c r="AO42" s="26"/>
      <c r="AP42" s="120"/>
      <c r="AQ42" s="121"/>
      <c r="AR42" s="26"/>
      <c r="AS42" s="26"/>
      <c r="AT42" s="120"/>
      <c r="AU42" s="121"/>
      <c r="AV42" s="26"/>
      <c r="AW42" s="125"/>
      <c r="AX42" s="44"/>
      <c r="AY42" s="44"/>
      <c r="AZ42" s="44"/>
      <c r="BA42" s="44"/>
      <c r="BB42" s="44"/>
      <c r="BC42" s="44"/>
      <c r="BD42" s="44"/>
      <c r="BE42" s="44"/>
      <c r="BF42" s="44"/>
      <c r="BG42" s="44"/>
      <c r="BH42" s="44"/>
    </row>
    <row r="43" spans="2:60" ht="12.75" customHeight="1">
      <c r="B43" s="138"/>
      <c r="C43" s="2"/>
      <c r="D43" s="97"/>
      <c r="E43" s="16"/>
      <c r="F43" s="16" t="s">
        <v>96</v>
      </c>
      <c r="G43" s="88"/>
      <c r="H43" s="16"/>
      <c r="I43" s="99"/>
      <c r="J43" s="99"/>
      <c r="K43" s="140"/>
      <c r="L43" s="17"/>
      <c r="M43" s="369" t="s">
        <v>5</v>
      </c>
      <c r="N43" s="370"/>
      <c r="O43" s="371">
        <f>IF('建築設備の種類（A4版）'!AC5="","",'建築設備の種類（A4版）'!AC5)</f>
      </c>
      <c r="P43" s="371"/>
      <c r="Q43" s="371"/>
      <c r="R43" s="27" t="s">
        <v>5</v>
      </c>
      <c r="S43" s="350"/>
      <c r="T43" s="351"/>
      <c r="U43" s="351"/>
      <c r="V43" s="351"/>
      <c r="W43" s="352"/>
      <c r="X43" s="353"/>
      <c r="Y43" s="354"/>
      <c r="Z43" s="354"/>
      <c r="AA43" s="46" t="s">
        <v>11</v>
      </c>
      <c r="AB43" s="372"/>
      <c r="AC43" s="373"/>
      <c r="AD43" s="374"/>
      <c r="AE43" s="375">
        <f t="shared" si="1"/>
      </c>
      <c r="AF43" s="376"/>
      <c r="AG43" s="377"/>
      <c r="AH43" s="69">
        <f t="shared" si="0"/>
      </c>
      <c r="AI43" s="381"/>
      <c r="AJ43" s="382"/>
      <c r="AK43" s="382"/>
      <c r="AL43" s="383"/>
      <c r="AM43" s="20"/>
      <c r="AN43" s="26"/>
      <c r="AO43" s="26"/>
      <c r="AP43" s="120"/>
      <c r="AQ43" s="121"/>
      <c r="AR43" s="26"/>
      <c r="AS43" s="26"/>
      <c r="AT43" s="120"/>
      <c r="AU43" s="121"/>
      <c r="AV43" s="26"/>
      <c r="AW43" s="125"/>
      <c r="AX43" s="44"/>
      <c r="AY43" s="44"/>
      <c r="AZ43" s="44"/>
      <c r="BA43" s="44"/>
      <c r="BB43" s="44"/>
      <c r="BC43" s="44"/>
      <c r="BD43" s="44"/>
      <c r="BE43" s="44"/>
      <c r="BF43" s="44"/>
      <c r="BG43" s="44"/>
      <c r="BH43" s="44"/>
    </row>
    <row r="44" spans="2:60" ht="12.75" customHeight="1">
      <c r="B44" s="138"/>
      <c r="C44" s="2">
        <v>2</v>
      </c>
      <c r="D44" s="97" t="s">
        <v>70</v>
      </c>
      <c r="E44" s="16" t="s">
        <v>74</v>
      </c>
      <c r="F44" s="16"/>
      <c r="G44" s="16"/>
      <c r="H44" s="16"/>
      <c r="I44" s="16"/>
      <c r="J44" s="16"/>
      <c r="K44" s="145"/>
      <c r="L44" s="17"/>
      <c r="M44" s="390" t="s">
        <v>37</v>
      </c>
      <c r="N44" s="391"/>
      <c r="O44" s="392">
        <f>IF('建築設備の種類（A4版）'!AC8="","",'建築設備の種類（A4版）'!AC8)</f>
      </c>
      <c r="P44" s="392"/>
      <c r="Q44" s="392"/>
      <c r="R44" s="28" t="s">
        <v>38</v>
      </c>
      <c r="S44" s="350"/>
      <c r="T44" s="351"/>
      <c r="U44" s="351"/>
      <c r="V44" s="351"/>
      <c r="W44" s="352"/>
      <c r="X44" s="353"/>
      <c r="Y44" s="354"/>
      <c r="Z44" s="354"/>
      <c r="AA44" s="46" t="s">
        <v>11</v>
      </c>
      <c r="AB44" s="372"/>
      <c r="AC44" s="373"/>
      <c r="AD44" s="374"/>
      <c r="AE44" s="375">
        <f t="shared" si="1"/>
      </c>
      <c r="AF44" s="376"/>
      <c r="AG44" s="377"/>
      <c r="AH44" s="69">
        <f t="shared" si="0"/>
      </c>
      <c r="AI44" s="393"/>
      <c r="AJ44" s="394"/>
      <c r="AK44" s="394"/>
      <c r="AL44" s="395"/>
      <c r="AM44" s="20"/>
      <c r="AN44" s="26"/>
      <c r="AO44" s="26"/>
      <c r="AP44" s="120"/>
      <c r="AQ44" s="121"/>
      <c r="AR44" s="26"/>
      <c r="AS44" s="26"/>
      <c r="AT44" s="120"/>
      <c r="AU44" s="121"/>
      <c r="AV44" s="26"/>
      <c r="AW44" s="125"/>
      <c r="AX44" s="141">
        <f>SUM(AI39:AI44)</f>
        <v>0</v>
      </c>
      <c r="AY44" s="44"/>
      <c r="AZ44" s="44"/>
      <c r="BA44" s="44"/>
      <c r="BB44" s="44"/>
      <c r="BC44" s="44"/>
      <c r="BD44" s="44"/>
      <c r="BE44" s="44"/>
      <c r="BF44" s="44"/>
      <c r="BG44" s="44"/>
      <c r="BH44" s="44"/>
    </row>
    <row r="45" spans="2:60" ht="12.75" customHeight="1">
      <c r="B45" s="138"/>
      <c r="C45" s="90"/>
      <c r="D45" s="90"/>
      <c r="E45" s="90"/>
      <c r="F45" s="16" t="s">
        <v>112</v>
      </c>
      <c r="G45" s="90"/>
      <c r="H45" s="90"/>
      <c r="I45" s="90"/>
      <c r="J45" s="90"/>
      <c r="K45" s="139"/>
      <c r="L45" s="17"/>
      <c r="M45" s="347">
        <f>IF('建築設備の種類（A4版）'!AG6="","",'建築設備の種類（A4版）'!AG6)</f>
      </c>
      <c r="N45" s="239"/>
      <c r="O45" s="239"/>
      <c r="P45" s="239"/>
      <c r="Q45" s="239"/>
      <c r="R45" s="240"/>
      <c r="S45" s="350" t="s">
        <v>2</v>
      </c>
      <c r="T45" s="351"/>
      <c r="U45" s="351"/>
      <c r="V45" s="351"/>
      <c r="W45" s="352"/>
      <c r="X45" s="353"/>
      <c r="Y45" s="354"/>
      <c r="Z45" s="354"/>
      <c r="AA45" s="46" t="s">
        <v>11</v>
      </c>
      <c r="AB45" s="372"/>
      <c r="AC45" s="373"/>
      <c r="AD45" s="374"/>
      <c r="AE45" s="375">
        <f t="shared" si="1"/>
      </c>
      <c r="AF45" s="376"/>
      <c r="AG45" s="377"/>
      <c r="AH45" s="69">
        <f t="shared" si="0"/>
      </c>
      <c r="AI45" s="378">
        <f>IF(O50=0,"",SUM(AH45:AH50))</f>
        <v>0</v>
      </c>
      <c r="AJ45" s="379"/>
      <c r="AK45" s="379"/>
      <c r="AL45" s="380"/>
      <c r="AM45" s="20"/>
      <c r="AN45" s="26"/>
      <c r="AO45" s="26"/>
      <c r="AP45" s="120"/>
      <c r="AQ45" s="121"/>
      <c r="AR45" s="26"/>
      <c r="AS45" s="26"/>
      <c r="AT45" s="120"/>
      <c r="AU45" s="121"/>
      <c r="AV45" s="26"/>
      <c r="AW45" s="125"/>
      <c r="AX45" s="44"/>
      <c r="AY45" s="44"/>
      <c r="AZ45" s="44"/>
      <c r="BA45" s="44"/>
      <c r="BB45" s="44"/>
      <c r="BC45" s="44"/>
      <c r="BD45" s="44"/>
      <c r="BE45" s="44"/>
      <c r="BF45" s="44"/>
      <c r="BG45" s="44"/>
      <c r="BH45" s="44"/>
    </row>
    <row r="46" spans="2:60" ht="12.75" customHeight="1">
      <c r="B46" s="138"/>
      <c r="C46" s="149"/>
      <c r="D46" s="149"/>
      <c r="E46" s="17"/>
      <c r="F46" s="17"/>
      <c r="G46" s="17"/>
      <c r="H46" s="17"/>
      <c r="I46" s="150"/>
      <c r="J46" s="17"/>
      <c r="K46" s="139"/>
      <c r="L46" s="17"/>
      <c r="M46" s="348"/>
      <c r="N46" s="257"/>
      <c r="O46" s="257"/>
      <c r="P46" s="257"/>
      <c r="Q46" s="257"/>
      <c r="R46" s="349"/>
      <c r="S46" s="350" t="s">
        <v>35</v>
      </c>
      <c r="T46" s="351"/>
      <c r="U46" s="351"/>
      <c r="V46" s="351"/>
      <c r="W46" s="352"/>
      <c r="X46" s="353"/>
      <c r="Y46" s="354"/>
      <c r="Z46" s="354"/>
      <c r="AA46" s="46" t="s">
        <v>11</v>
      </c>
      <c r="AB46" s="372"/>
      <c r="AC46" s="373"/>
      <c r="AD46" s="374"/>
      <c r="AE46" s="375">
        <f t="shared" si="1"/>
      </c>
      <c r="AF46" s="376"/>
      <c r="AG46" s="377"/>
      <c r="AH46" s="69">
        <f t="shared" si="0"/>
      </c>
      <c r="AI46" s="381"/>
      <c r="AJ46" s="382"/>
      <c r="AK46" s="382"/>
      <c r="AL46" s="383"/>
      <c r="AM46" s="20"/>
      <c r="AN46" s="26"/>
      <c r="AO46" s="26"/>
      <c r="AP46" s="120"/>
      <c r="AQ46" s="121"/>
      <c r="AR46" s="26"/>
      <c r="AS46" s="26"/>
      <c r="AT46" s="120"/>
      <c r="AU46" s="121"/>
      <c r="AV46" s="26"/>
      <c r="AW46" s="125"/>
      <c r="AX46" s="44"/>
      <c r="AY46" s="44"/>
      <c r="AZ46" s="44"/>
      <c r="BA46" s="44"/>
      <c r="BB46" s="44"/>
      <c r="BC46" s="44"/>
      <c r="BD46" s="44"/>
      <c r="BE46" s="44"/>
      <c r="BF46" s="44"/>
      <c r="BG46" s="44"/>
      <c r="BH46" s="44"/>
    </row>
    <row r="47" spans="2:60" ht="12.75" customHeight="1">
      <c r="B47" s="138"/>
      <c r="C47" s="149"/>
      <c r="D47" s="149"/>
      <c r="E47" s="17"/>
      <c r="F47" s="17"/>
      <c r="G47" s="17"/>
      <c r="H47" s="17"/>
      <c r="I47" s="150"/>
      <c r="J47" s="17"/>
      <c r="K47" s="139"/>
      <c r="L47" s="17"/>
      <c r="M47" s="348"/>
      <c r="N47" s="257"/>
      <c r="O47" s="257"/>
      <c r="P47" s="257"/>
      <c r="Q47" s="257"/>
      <c r="R47" s="349"/>
      <c r="S47" s="350" t="s">
        <v>36</v>
      </c>
      <c r="T47" s="351"/>
      <c r="U47" s="351"/>
      <c r="V47" s="351"/>
      <c r="W47" s="352"/>
      <c r="X47" s="353"/>
      <c r="Y47" s="354"/>
      <c r="Z47" s="354"/>
      <c r="AA47" s="46" t="s">
        <v>11</v>
      </c>
      <c r="AB47" s="372"/>
      <c r="AC47" s="373"/>
      <c r="AD47" s="374"/>
      <c r="AE47" s="375">
        <f t="shared" si="1"/>
      </c>
      <c r="AF47" s="376"/>
      <c r="AG47" s="377"/>
      <c r="AH47" s="69">
        <f t="shared" si="0"/>
      </c>
      <c r="AI47" s="381"/>
      <c r="AJ47" s="382"/>
      <c r="AK47" s="382"/>
      <c r="AL47" s="383"/>
      <c r="AM47" s="20"/>
      <c r="AN47" s="26"/>
      <c r="AO47" s="26"/>
      <c r="AP47" s="120"/>
      <c r="AQ47" s="121"/>
      <c r="AR47" s="26"/>
      <c r="AS47" s="26"/>
      <c r="AT47" s="120"/>
      <c r="AU47" s="121"/>
      <c r="AV47" s="26"/>
      <c r="AW47" s="125"/>
      <c r="AX47" s="44"/>
      <c r="AY47" s="44"/>
      <c r="AZ47" s="44"/>
      <c r="BA47" s="44"/>
      <c r="BB47" s="44"/>
      <c r="BC47" s="44"/>
      <c r="BD47" s="44"/>
      <c r="BE47" s="44"/>
      <c r="BF47" s="44"/>
      <c r="BG47" s="44"/>
      <c r="BH47" s="44"/>
    </row>
    <row r="48" spans="2:60" ht="12.75" customHeight="1">
      <c r="B48" s="138"/>
      <c r="C48" s="149"/>
      <c r="D48" s="149"/>
      <c r="E48" s="17"/>
      <c r="F48" s="17"/>
      <c r="G48" s="17"/>
      <c r="H48" s="17"/>
      <c r="I48" s="150"/>
      <c r="J48" s="17"/>
      <c r="K48" s="139"/>
      <c r="L48" s="17"/>
      <c r="M48" s="396"/>
      <c r="N48" s="397"/>
      <c r="O48" s="397"/>
      <c r="P48" s="397"/>
      <c r="Q48" s="397"/>
      <c r="R48" s="398"/>
      <c r="S48" s="387" t="s">
        <v>9</v>
      </c>
      <c r="T48" s="388"/>
      <c r="U48" s="388"/>
      <c r="V48" s="388"/>
      <c r="W48" s="389"/>
      <c r="X48" s="353"/>
      <c r="Y48" s="354"/>
      <c r="Z48" s="354"/>
      <c r="AA48" s="46" t="s">
        <v>11</v>
      </c>
      <c r="AB48" s="372"/>
      <c r="AC48" s="373"/>
      <c r="AD48" s="374"/>
      <c r="AE48" s="375">
        <f t="shared" si="1"/>
      </c>
      <c r="AF48" s="376"/>
      <c r="AG48" s="377"/>
      <c r="AH48" s="69">
        <f t="shared" si="0"/>
      </c>
      <c r="AI48" s="381"/>
      <c r="AJ48" s="382"/>
      <c r="AK48" s="382"/>
      <c r="AL48" s="383"/>
      <c r="AM48" s="20"/>
      <c r="AN48" s="26"/>
      <c r="AO48" s="26"/>
      <c r="AP48" s="120"/>
      <c r="AQ48" s="121"/>
      <c r="AR48" s="26"/>
      <c r="AS48" s="26"/>
      <c r="AT48" s="120"/>
      <c r="AU48" s="121"/>
      <c r="AV48" s="26"/>
      <c r="AW48" s="125"/>
      <c r="AX48" s="44"/>
      <c r="AY48" s="44"/>
      <c r="AZ48" s="44"/>
      <c r="BA48" s="44"/>
      <c r="BB48" s="44"/>
      <c r="BC48" s="44"/>
      <c r="BD48" s="44"/>
      <c r="BE48" s="44"/>
      <c r="BF48" s="44"/>
      <c r="BG48" s="44"/>
      <c r="BH48" s="44"/>
    </row>
    <row r="49" spans="2:60" ht="12.75" customHeight="1">
      <c r="B49" s="138"/>
      <c r="C49" s="149"/>
      <c r="D49" s="149"/>
      <c r="E49" s="17"/>
      <c r="F49" s="17"/>
      <c r="G49" s="17"/>
      <c r="H49" s="17"/>
      <c r="I49" s="150"/>
      <c r="J49" s="17"/>
      <c r="K49" s="139"/>
      <c r="L49" s="17"/>
      <c r="M49" s="404" t="s">
        <v>5</v>
      </c>
      <c r="N49" s="405"/>
      <c r="O49" s="406">
        <f>IF('建築設備の種類（A4版）'!AG5="","",'建築設備の種類（A4版）'!AG5)</f>
      </c>
      <c r="P49" s="407"/>
      <c r="Q49" s="408"/>
      <c r="R49" s="27" t="s">
        <v>5</v>
      </c>
      <c r="S49" s="350"/>
      <c r="T49" s="351"/>
      <c r="U49" s="351"/>
      <c r="V49" s="351"/>
      <c r="W49" s="352"/>
      <c r="X49" s="353"/>
      <c r="Y49" s="354"/>
      <c r="Z49" s="354"/>
      <c r="AA49" s="46" t="s">
        <v>11</v>
      </c>
      <c r="AB49" s="372"/>
      <c r="AC49" s="373"/>
      <c r="AD49" s="374"/>
      <c r="AE49" s="375">
        <f t="shared" si="1"/>
      </c>
      <c r="AF49" s="376"/>
      <c r="AG49" s="377"/>
      <c r="AH49" s="69">
        <f t="shared" si="0"/>
      </c>
      <c r="AI49" s="381"/>
      <c r="AJ49" s="382"/>
      <c r="AK49" s="382"/>
      <c r="AL49" s="383"/>
      <c r="AM49" s="20"/>
      <c r="AN49" s="26"/>
      <c r="AO49" s="26"/>
      <c r="AP49" s="120"/>
      <c r="AQ49" s="121"/>
      <c r="AR49" s="26"/>
      <c r="AS49" s="26"/>
      <c r="AT49" s="120"/>
      <c r="AU49" s="121"/>
      <c r="AV49" s="26"/>
      <c r="AW49" s="125"/>
      <c r="AX49" s="44"/>
      <c r="AY49" s="44"/>
      <c r="AZ49" s="44"/>
      <c r="BA49" s="44"/>
      <c r="BB49" s="44"/>
      <c r="BC49" s="44"/>
      <c r="BD49" s="44"/>
      <c r="BE49" s="44"/>
      <c r="BF49" s="44"/>
      <c r="BG49" s="44"/>
      <c r="BH49" s="44"/>
    </row>
    <row r="50" spans="2:60" ht="12.75" customHeight="1">
      <c r="B50" s="138"/>
      <c r="C50" s="149"/>
      <c r="D50" s="149"/>
      <c r="E50" s="17"/>
      <c r="F50" s="17"/>
      <c r="G50" s="17"/>
      <c r="H50" s="17"/>
      <c r="I50" s="17"/>
      <c r="J50" s="17"/>
      <c r="K50" s="139"/>
      <c r="L50" s="17"/>
      <c r="M50" s="399" t="s">
        <v>37</v>
      </c>
      <c r="N50" s="400"/>
      <c r="O50" s="401">
        <f>IF('建築設備の種類（A4版）'!AG8="","",'建築設備の種類（A4版）'!AG8)</f>
      </c>
      <c r="P50" s="402"/>
      <c r="Q50" s="403"/>
      <c r="R50" s="28" t="s">
        <v>38</v>
      </c>
      <c r="S50" s="350"/>
      <c r="T50" s="351"/>
      <c r="U50" s="351"/>
      <c r="V50" s="351"/>
      <c r="W50" s="352"/>
      <c r="X50" s="353"/>
      <c r="Y50" s="354"/>
      <c r="Z50" s="354"/>
      <c r="AA50" s="46" t="s">
        <v>11</v>
      </c>
      <c r="AB50" s="372"/>
      <c r="AC50" s="373"/>
      <c r="AD50" s="374"/>
      <c r="AE50" s="375">
        <f t="shared" si="1"/>
      </c>
      <c r="AF50" s="376"/>
      <c r="AG50" s="377"/>
      <c r="AH50" s="69">
        <f t="shared" si="0"/>
      </c>
      <c r="AI50" s="393"/>
      <c r="AJ50" s="394"/>
      <c r="AK50" s="394"/>
      <c r="AL50" s="395"/>
      <c r="AM50" s="20"/>
      <c r="AN50" s="26"/>
      <c r="AO50" s="26"/>
      <c r="AP50" s="120"/>
      <c r="AQ50" s="121"/>
      <c r="AR50" s="26"/>
      <c r="AS50" s="26"/>
      <c r="AT50" s="120"/>
      <c r="AU50" s="121"/>
      <c r="AV50" s="26"/>
      <c r="AW50" s="125"/>
      <c r="AX50" s="141">
        <f>SUM(AI45:AI50)</f>
        <v>0</v>
      </c>
      <c r="AY50" s="44"/>
      <c r="AZ50" s="44"/>
      <c r="BA50" s="44"/>
      <c r="BB50" s="44"/>
      <c r="BC50" s="44"/>
      <c r="BD50" s="44"/>
      <c r="BE50" s="44"/>
      <c r="BF50" s="44"/>
      <c r="BG50" s="44"/>
      <c r="BH50" s="44"/>
    </row>
    <row r="51" spans="2:60" ht="12.75" customHeight="1">
      <c r="B51" s="138"/>
      <c r="C51" s="149"/>
      <c r="D51" s="149"/>
      <c r="E51" s="17"/>
      <c r="F51" s="17"/>
      <c r="G51" s="17"/>
      <c r="H51" s="17"/>
      <c r="I51" s="17"/>
      <c r="J51" s="17"/>
      <c r="K51" s="139"/>
      <c r="L51" s="17"/>
      <c r="M51" s="347">
        <f>IF('建築設備の種類（A4版）'!AK6="","",'建築設備の種類（A4版）'!AK6)</f>
      </c>
      <c r="N51" s="239"/>
      <c r="O51" s="239"/>
      <c r="P51" s="239"/>
      <c r="Q51" s="239"/>
      <c r="R51" s="240"/>
      <c r="S51" s="350" t="s">
        <v>2</v>
      </c>
      <c r="T51" s="351"/>
      <c r="U51" s="351"/>
      <c r="V51" s="351"/>
      <c r="W51" s="352"/>
      <c r="X51" s="353"/>
      <c r="Y51" s="354"/>
      <c r="Z51" s="354"/>
      <c r="AA51" s="46" t="s">
        <v>11</v>
      </c>
      <c r="AB51" s="372"/>
      <c r="AC51" s="373"/>
      <c r="AD51" s="374"/>
      <c r="AE51" s="375">
        <f t="shared" si="1"/>
      </c>
      <c r="AF51" s="376"/>
      <c r="AG51" s="377"/>
      <c r="AH51" s="69">
        <f t="shared" si="0"/>
      </c>
      <c r="AI51" s="378">
        <f>IF(O56=0,"",SUM(AH51:AH56))</f>
        <v>0</v>
      </c>
      <c r="AJ51" s="379"/>
      <c r="AK51" s="379"/>
      <c r="AL51" s="380"/>
      <c r="AM51" s="20"/>
      <c r="AN51" s="26"/>
      <c r="AO51" s="26"/>
      <c r="AP51" s="120"/>
      <c r="AQ51" s="121"/>
      <c r="AR51" s="26"/>
      <c r="AS51" s="26"/>
      <c r="AT51" s="120"/>
      <c r="AU51" s="121"/>
      <c r="AV51" s="26"/>
      <c r="AW51" s="125"/>
      <c r="AX51" s="44"/>
      <c r="AY51" s="44"/>
      <c r="AZ51" s="44"/>
      <c r="BA51" s="44"/>
      <c r="BB51" s="44"/>
      <c r="BC51" s="44"/>
      <c r="BD51" s="44"/>
      <c r="BE51" s="44"/>
      <c r="BF51" s="44"/>
      <c r="BG51" s="44"/>
      <c r="BH51" s="44"/>
    </row>
    <row r="52" spans="2:60" ht="12.75" customHeight="1">
      <c r="B52" s="138"/>
      <c r="C52" s="149"/>
      <c r="D52" s="149"/>
      <c r="E52" s="17"/>
      <c r="F52" s="17"/>
      <c r="G52" s="17"/>
      <c r="H52" s="17"/>
      <c r="I52" s="17"/>
      <c r="J52" s="17"/>
      <c r="K52" s="139"/>
      <c r="L52" s="17"/>
      <c r="M52" s="348"/>
      <c r="N52" s="257"/>
      <c r="O52" s="257"/>
      <c r="P52" s="257"/>
      <c r="Q52" s="257"/>
      <c r="R52" s="349"/>
      <c r="S52" s="350" t="s">
        <v>35</v>
      </c>
      <c r="T52" s="351"/>
      <c r="U52" s="351"/>
      <c r="V52" s="351"/>
      <c r="W52" s="352"/>
      <c r="X52" s="353"/>
      <c r="Y52" s="354"/>
      <c r="Z52" s="354"/>
      <c r="AA52" s="46" t="s">
        <v>11</v>
      </c>
      <c r="AB52" s="372"/>
      <c r="AC52" s="373"/>
      <c r="AD52" s="374"/>
      <c r="AE52" s="375">
        <f t="shared" si="1"/>
      </c>
      <c r="AF52" s="376"/>
      <c r="AG52" s="377"/>
      <c r="AH52" s="69">
        <f t="shared" si="0"/>
      </c>
      <c r="AI52" s="381"/>
      <c r="AJ52" s="382"/>
      <c r="AK52" s="382"/>
      <c r="AL52" s="383"/>
      <c r="AM52" s="20"/>
      <c r="AN52" s="26"/>
      <c r="AO52" s="26"/>
      <c r="AP52" s="120"/>
      <c r="AQ52" s="121"/>
      <c r="AR52" s="26"/>
      <c r="AS52" s="26"/>
      <c r="AT52" s="120"/>
      <c r="AU52" s="121"/>
      <c r="AV52" s="26"/>
      <c r="AW52" s="125"/>
      <c r="AX52" s="44"/>
      <c r="AY52" s="44"/>
      <c r="AZ52" s="44"/>
      <c r="BA52" s="44"/>
      <c r="BB52" s="44"/>
      <c r="BC52" s="44"/>
      <c r="BD52" s="44"/>
      <c r="BE52" s="44"/>
      <c r="BF52" s="44"/>
      <c r="BG52" s="44"/>
      <c r="BH52" s="44"/>
    </row>
    <row r="53" spans="2:60" ht="12.75" customHeight="1">
      <c r="B53" s="138"/>
      <c r="C53" s="149"/>
      <c r="D53" s="149"/>
      <c r="E53" s="17"/>
      <c r="F53" s="17"/>
      <c r="G53" s="17"/>
      <c r="H53" s="17"/>
      <c r="I53" s="17"/>
      <c r="J53" s="17"/>
      <c r="K53" s="139"/>
      <c r="L53" s="17"/>
      <c r="M53" s="348"/>
      <c r="N53" s="257"/>
      <c r="O53" s="257"/>
      <c r="P53" s="257"/>
      <c r="Q53" s="257"/>
      <c r="R53" s="349"/>
      <c r="S53" s="350" t="s">
        <v>36</v>
      </c>
      <c r="T53" s="351"/>
      <c r="U53" s="351"/>
      <c r="V53" s="351"/>
      <c r="W53" s="352"/>
      <c r="X53" s="353"/>
      <c r="Y53" s="354"/>
      <c r="Z53" s="354"/>
      <c r="AA53" s="46" t="s">
        <v>11</v>
      </c>
      <c r="AB53" s="372"/>
      <c r="AC53" s="373"/>
      <c r="AD53" s="374"/>
      <c r="AE53" s="375">
        <f t="shared" si="1"/>
      </c>
      <c r="AF53" s="376"/>
      <c r="AG53" s="377"/>
      <c r="AH53" s="69">
        <f t="shared" si="0"/>
      </c>
      <c r="AI53" s="381"/>
      <c r="AJ53" s="382"/>
      <c r="AK53" s="382"/>
      <c r="AL53" s="383"/>
      <c r="AM53" s="20"/>
      <c r="AN53" s="26"/>
      <c r="AO53" s="26"/>
      <c r="AP53" s="120"/>
      <c r="AQ53" s="121"/>
      <c r="AR53" s="26"/>
      <c r="AS53" s="26"/>
      <c r="AT53" s="120"/>
      <c r="AU53" s="121"/>
      <c r="AV53" s="26"/>
      <c r="AW53" s="125"/>
      <c r="AX53" s="44"/>
      <c r="AY53" s="44"/>
      <c r="AZ53" s="44"/>
      <c r="BA53" s="44"/>
      <c r="BB53" s="44"/>
      <c r="BC53" s="44"/>
      <c r="BD53" s="44"/>
      <c r="BE53" s="44"/>
      <c r="BF53" s="44"/>
      <c r="BG53" s="44"/>
      <c r="BH53" s="44"/>
    </row>
    <row r="54" spans="2:60" ht="12.75" customHeight="1">
      <c r="B54" s="138"/>
      <c r="C54" s="149"/>
      <c r="D54" s="149"/>
      <c r="E54" s="17"/>
      <c r="F54" s="17"/>
      <c r="G54" s="17"/>
      <c r="H54" s="17"/>
      <c r="I54" s="17"/>
      <c r="J54" s="17"/>
      <c r="K54" s="139"/>
      <c r="L54" s="17"/>
      <c r="M54" s="396"/>
      <c r="N54" s="397"/>
      <c r="O54" s="397"/>
      <c r="P54" s="397"/>
      <c r="Q54" s="397"/>
      <c r="R54" s="398"/>
      <c r="S54" s="387" t="s">
        <v>9</v>
      </c>
      <c r="T54" s="388"/>
      <c r="U54" s="388"/>
      <c r="V54" s="388"/>
      <c r="W54" s="389"/>
      <c r="X54" s="353"/>
      <c r="Y54" s="354"/>
      <c r="Z54" s="354"/>
      <c r="AA54" s="46" t="s">
        <v>11</v>
      </c>
      <c r="AB54" s="372"/>
      <c r="AC54" s="373"/>
      <c r="AD54" s="374"/>
      <c r="AE54" s="375">
        <f t="shared" si="1"/>
      </c>
      <c r="AF54" s="376"/>
      <c r="AG54" s="377"/>
      <c r="AH54" s="69">
        <f t="shared" si="0"/>
      </c>
      <c r="AI54" s="381"/>
      <c r="AJ54" s="382"/>
      <c r="AK54" s="382"/>
      <c r="AL54" s="383"/>
      <c r="AM54" s="20"/>
      <c r="AN54" s="26"/>
      <c r="AO54" s="26"/>
      <c r="AP54" s="120"/>
      <c r="AQ54" s="121"/>
      <c r="AR54" s="26"/>
      <c r="AS54" s="26"/>
      <c r="AT54" s="120"/>
      <c r="AU54" s="121"/>
      <c r="AV54" s="26"/>
      <c r="AW54" s="125"/>
      <c r="AX54" s="44"/>
      <c r="AY54" s="44"/>
      <c r="AZ54" s="44"/>
      <c r="BA54" s="44"/>
      <c r="BB54" s="44"/>
      <c r="BC54" s="44"/>
      <c r="BD54" s="44"/>
      <c r="BE54" s="44"/>
      <c r="BF54" s="44"/>
      <c r="BG54" s="44"/>
      <c r="BH54" s="44"/>
    </row>
    <row r="55" spans="2:60" ht="12.75" customHeight="1">
      <c r="B55" s="138"/>
      <c r="C55" s="149"/>
      <c r="D55" s="149"/>
      <c r="E55" s="17"/>
      <c r="F55" s="17"/>
      <c r="G55" s="151"/>
      <c r="H55" s="17"/>
      <c r="I55" s="17"/>
      <c r="J55" s="17"/>
      <c r="K55" s="139"/>
      <c r="L55" s="17"/>
      <c r="M55" s="404" t="s">
        <v>5</v>
      </c>
      <c r="N55" s="405"/>
      <c r="O55" s="406">
        <f>IF('建築設備の種類（A4版）'!AK5="","",'建築設備の種類（A4版）'!AK5)</f>
      </c>
      <c r="P55" s="407"/>
      <c r="Q55" s="408"/>
      <c r="R55" s="27" t="s">
        <v>5</v>
      </c>
      <c r="S55" s="350"/>
      <c r="T55" s="351"/>
      <c r="U55" s="351"/>
      <c r="V55" s="351"/>
      <c r="W55" s="352"/>
      <c r="X55" s="353"/>
      <c r="Y55" s="354"/>
      <c r="Z55" s="354"/>
      <c r="AA55" s="46" t="s">
        <v>11</v>
      </c>
      <c r="AB55" s="372"/>
      <c r="AC55" s="373"/>
      <c r="AD55" s="374"/>
      <c r="AE55" s="375">
        <f t="shared" si="1"/>
      </c>
      <c r="AF55" s="376"/>
      <c r="AG55" s="377"/>
      <c r="AH55" s="69">
        <f t="shared" si="0"/>
      </c>
      <c r="AI55" s="381"/>
      <c r="AJ55" s="382"/>
      <c r="AK55" s="382"/>
      <c r="AL55" s="383"/>
      <c r="AM55" s="20"/>
      <c r="AN55" s="26"/>
      <c r="AO55" s="26"/>
      <c r="AP55" s="120"/>
      <c r="AQ55" s="121"/>
      <c r="AR55" s="26"/>
      <c r="AS55" s="26"/>
      <c r="AT55" s="120"/>
      <c r="AU55" s="121"/>
      <c r="AV55" s="26"/>
      <c r="AW55" s="125"/>
      <c r="AX55" s="44"/>
      <c r="AY55" s="44"/>
      <c r="AZ55" s="44"/>
      <c r="BA55" s="44"/>
      <c r="BB55" s="44"/>
      <c r="BC55" s="44"/>
      <c r="BD55" s="44"/>
      <c r="BE55" s="44"/>
      <c r="BF55" s="44"/>
      <c r="BG55" s="44"/>
      <c r="BH55" s="44"/>
    </row>
    <row r="56" spans="2:60" ht="12.75" customHeight="1">
      <c r="B56" s="138"/>
      <c r="C56" s="149"/>
      <c r="D56" s="149"/>
      <c r="E56" s="17"/>
      <c r="F56" s="44"/>
      <c r="G56" s="44"/>
      <c r="H56" s="44"/>
      <c r="I56" s="44"/>
      <c r="J56" s="44"/>
      <c r="K56" s="75"/>
      <c r="L56" s="17"/>
      <c r="M56" s="399" t="s">
        <v>37</v>
      </c>
      <c r="N56" s="400"/>
      <c r="O56" s="401">
        <f>IF('建築設備の種類（A4版）'!AK8="","",'建築設備の種類（A4版）'!AK8)</f>
      </c>
      <c r="P56" s="402"/>
      <c r="Q56" s="403"/>
      <c r="R56" s="28" t="s">
        <v>38</v>
      </c>
      <c r="S56" s="350"/>
      <c r="T56" s="351"/>
      <c r="U56" s="351"/>
      <c r="V56" s="351"/>
      <c r="W56" s="352"/>
      <c r="X56" s="353"/>
      <c r="Y56" s="354"/>
      <c r="Z56" s="354"/>
      <c r="AA56" s="46" t="s">
        <v>11</v>
      </c>
      <c r="AB56" s="372"/>
      <c r="AC56" s="373"/>
      <c r="AD56" s="374"/>
      <c r="AE56" s="375">
        <f t="shared" si="1"/>
      </c>
      <c r="AF56" s="376"/>
      <c r="AG56" s="377"/>
      <c r="AH56" s="69">
        <f t="shared" si="0"/>
      </c>
      <c r="AI56" s="393"/>
      <c r="AJ56" s="394"/>
      <c r="AK56" s="394"/>
      <c r="AL56" s="395"/>
      <c r="AM56" s="20"/>
      <c r="AN56" s="26"/>
      <c r="AO56" s="26"/>
      <c r="AP56" s="120"/>
      <c r="AQ56" s="121"/>
      <c r="AR56" s="26"/>
      <c r="AS56" s="26"/>
      <c r="AT56" s="120"/>
      <c r="AU56" s="121"/>
      <c r="AV56" s="26"/>
      <c r="AW56" s="125"/>
      <c r="AX56" s="141">
        <f>SUM(AI51:AI56)</f>
        <v>0</v>
      </c>
      <c r="AY56" s="44"/>
      <c r="AZ56" s="44"/>
      <c r="BA56" s="44"/>
      <c r="BB56" s="44"/>
      <c r="BC56" s="44"/>
      <c r="BD56" s="44"/>
      <c r="BE56" s="44"/>
      <c r="BF56" s="44"/>
      <c r="BG56" s="44"/>
      <c r="BH56" s="44"/>
    </row>
    <row r="57" spans="2:60" ht="12.75" customHeight="1">
      <c r="B57" s="138"/>
      <c r="C57" s="149"/>
      <c r="D57" s="149"/>
      <c r="E57" s="14"/>
      <c r="F57" s="44"/>
      <c r="G57" s="44"/>
      <c r="H57" s="44"/>
      <c r="I57" s="44"/>
      <c r="J57" s="44"/>
      <c r="K57" s="75"/>
      <c r="L57" s="17"/>
      <c r="M57" s="347">
        <f>IF('建築設備の種類（A4版）'!AO6="","",'建築設備の種類（A4版）'!AO6)</f>
      </c>
      <c r="N57" s="239"/>
      <c r="O57" s="239"/>
      <c r="P57" s="239"/>
      <c r="Q57" s="239"/>
      <c r="R57" s="240"/>
      <c r="S57" s="350" t="s">
        <v>2</v>
      </c>
      <c r="T57" s="351"/>
      <c r="U57" s="351"/>
      <c r="V57" s="351"/>
      <c r="W57" s="352"/>
      <c r="X57" s="353"/>
      <c r="Y57" s="354"/>
      <c r="Z57" s="354"/>
      <c r="AA57" s="46" t="s">
        <v>11</v>
      </c>
      <c r="AB57" s="372"/>
      <c r="AC57" s="373"/>
      <c r="AD57" s="374"/>
      <c r="AE57" s="375">
        <f t="shared" si="1"/>
      </c>
      <c r="AF57" s="376"/>
      <c r="AG57" s="377"/>
      <c r="AH57" s="69">
        <f t="shared" si="0"/>
      </c>
      <c r="AI57" s="378">
        <f>IF(O62=0,"",SUM(AH57:AH62))</f>
        <v>0</v>
      </c>
      <c r="AJ57" s="379"/>
      <c r="AK57" s="379"/>
      <c r="AL57" s="380"/>
      <c r="AM57" s="20"/>
      <c r="AN57" s="26"/>
      <c r="AO57" s="26"/>
      <c r="AP57" s="120"/>
      <c r="AQ57" s="121"/>
      <c r="AR57" s="26"/>
      <c r="AS57" s="26"/>
      <c r="AT57" s="120"/>
      <c r="AU57" s="121"/>
      <c r="AV57" s="26"/>
      <c r="AW57" s="125"/>
      <c r="AX57" s="44"/>
      <c r="AY57" s="44"/>
      <c r="AZ57" s="44"/>
      <c r="BA57" s="44"/>
      <c r="BB57" s="44"/>
      <c r="BC57" s="44"/>
      <c r="BD57" s="44"/>
      <c r="BE57" s="44"/>
      <c r="BF57" s="44"/>
      <c r="BG57" s="44"/>
      <c r="BH57" s="44"/>
    </row>
    <row r="58" spans="2:60" ht="12.75" customHeight="1">
      <c r="B58" s="138"/>
      <c r="C58" s="65"/>
      <c r="D58" s="65"/>
      <c r="E58" s="17"/>
      <c r="F58" s="65"/>
      <c r="G58" s="65"/>
      <c r="H58" s="65"/>
      <c r="I58" s="65"/>
      <c r="J58" s="65"/>
      <c r="K58" s="75"/>
      <c r="L58" s="17"/>
      <c r="M58" s="348"/>
      <c r="N58" s="257"/>
      <c r="O58" s="257"/>
      <c r="P58" s="257"/>
      <c r="Q58" s="257"/>
      <c r="R58" s="349"/>
      <c r="S58" s="350" t="s">
        <v>35</v>
      </c>
      <c r="T58" s="351"/>
      <c r="U58" s="351"/>
      <c r="V58" s="351"/>
      <c r="W58" s="352"/>
      <c r="X58" s="353"/>
      <c r="Y58" s="354"/>
      <c r="Z58" s="354"/>
      <c r="AA58" s="46" t="s">
        <v>11</v>
      </c>
      <c r="AB58" s="372"/>
      <c r="AC58" s="373"/>
      <c r="AD58" s="374"/>
      <c r="AE58" s="375">
        <f t="shared" si="1"/>
      </c>
      <c r="AF58" s="376"/>
      <c r="AG58" s="377"/>
      <c r="AH58" s="69">
        <f t="shared" si="0"/>
      </c>
      <c r="AI58" s="381"/>
      <c r="AJ58" s="382"/>
      <c r="AK58" s="382"/>
      <c r="AL58" s="383"/>
      <c r="AM58" s="20"/>
      <c r="AN58" s="26"/>
      <c r="AO58" s="26"/>
      <c r="AP58" s="120"/>
      <c r="AQ58" s="121"/>
      <c r="AR58" s="26"/>
      <c r="AS58" s="26"/>
      <c r="AT58" s="120"/>
      <c r="AU58" s="121"/>
      <c r="AV58" s="26"/>
      <c r="AW58" s="125"/>
      <c r="AX58" s="44"/>
      <c r="AY58" s="44"/>
      <c r="AZ58" s="44"/>
      <c r="BA58" s="44"/>
      <c r="BB58" s="44"/>
      <c r="BC58" s="44"/>
      <c r="BD58" s="44"/>
      <c r="BE58" s="44"/>
      <c r="BF58" s="44"/>
      <c r="BG58" s="44"/>
      <c r="BH58" s="44"/>
    </row>
    <row r="59" spans="2:60" ht="12.75" customHeight="1">
      <c r="B59" s="138"/>
      <c r="C59" s="149"/>
      <c r="D59" s="149"/>
      <c r="E59" s="17"/>
      <c r="F59" s="65"/>
      <c r="G59" s="65"/>
      <c r="H59" s="65"/>
      <c r="I59" s="65"/>
      <c r="J59" s="65"/>
      <c r="K59" s="75"/>
      <c r="L59" s="17"/>
      <c r="M59" s="348"/>
      <c r="N59" s="257"/>
      <c r="O59" s="257"/>
      <c r="P59" s="257"/>
      <c r="Q59" s="257"/>
      <c r="R59" s="349"/>
      <c r="S59" s="350" t="s">
        <v>36</v>
      </c>
      <c r="T59" s="351"/>
      <c r="U59" s="351"/>
      <c r="V59" s="351"/>
      <c r="W59" s="352"/>
      <c r="X59" s="353"/>
      <c r="Y59" s="354"/>
      <c r="Z59" s="354"/>
      <c r="AA59" s="46" t="s">
        <v>11</v>
      </c>
      <c r="AB59" s="372"/>
      <c r="AC59" s="373"/>
      <c r="AD59" s="374"/>
      <c r="AE59" s="375">
        <f t="shared" si="1"/>
      </c>
      <c r="AF59" s="376"/>
      <c r="AG59" s="377"/>
      <c r="AH59" s="69">
        <f t="shared" si="0"/>
      </c>
      <c r="AI59" s="381"/>
      <c r="AJ59" s="382"/>
      <c r="AK59" s="382"/>
      <c r="AL59" s="383"/>
      <c r="AM59" s="20"/>
      <c r="AN59" s="26"/>
      <c r="AO59" s="26"/>
      <c r="AP59" s="120"/>
      <c r="AQ59" s="121"/>
      <c r="AR59" s="26"/>
      <c r="AS59" s="26"/>
      <c r="AT59" s="120"/>
      <c r="AU59" s="121"/>
      <c r="AV59" s="26"/>
      <c r="AW59" s="125"/>
      <c r="AX59" s="44"/>
      <c r="AY59" s="44"/>
      <c r="AZ59" s="44"/>
      <c r="BA59" s="44"/>
      <c r="BB59" s="44"/>
      <c r="BC59" s="44"/>
      <c r="BD59" s="44"/>
      <c r="BE59" s="44"/>
      <c r="BF59" s="44"/>
      <c r="BG59" s="44"/>
      <c r="BH59" s="44"/>
    </row>
    <row r="60" spans="2:60" ht="12.75" customHeight="1">
      <c r="B60" s="138"/>
      <c r="C60" s="149"/>
      <c r="D60" s="149"/>
      <c r="E60" s="17"/>
      <c r="F60" s="65"/>
      <c r="G60" s="65"/>
      <c r="H60" s="65"/>
      <c r="I60" s="65"/>
      <c r="J60" s="65"/>
      <c r="K60" s="75"/>
      <c r="L60" s="17"/>
      <c r="M60" s="348"/>
      <c r="N60" s="257"/>
      <c r="O60" s="257"/>
      <c r="P60" s="257"/>
      <c r="Q60" s="257"/>
      <c r="R60" s="349"/>
      <c r="S60" s="387" t="s">
        <v>9</v>
      </c>
      <c r="T60" s="388"/>
      <c r="U60" s="388"/>
      <c r="V60" s="388"/>
      <c r="W60" s="389"/>
      <c r="X60" s="353"/>
      <c r="Y60" s="354"/>
      <c r="Z60" s="354"/>
      <c r="AA60" s="46" t="s">
        <v>11</v>
      </c>
      <c r="AB60" s="372"/>
      <c r="AC60" s="373"/>
      <c r="AD60" s="374"/>
      <c r="AE60" s="375">
        <f t="shared" si="1"/>
      </c>
      <c r="AF60" s="376"/>
      <c r="AG60" s="377"/>
      <c r="AH60" s="69">
        <f t="shared" si="0"/>
      </c>
      <c r="AI60" s="381"/>
      <c r="AJ60" s="382"/>
      <c r="AK60" s="382"/>
      <c r="AL60" s="383"/>
      <c r="AM60" s="20"/>
      <c r="AN60" s="26"/>
      <c r="AO60" s="26"/>
      <c r="AP60" s="120"/>
      <c r="AQ60" s="121"/>
      <c r="AR60" s="26"/>
      <c r="AS60" s="26"/>
      <c r="AT60" s="120"/>
      <c r="AU60" s="121"/>
      <c r="AV60" s="26"/>
      <c r="AW60" s="125"/>
      <c r="AX60" s="44"/>
      <c r="AY60" s="44"/>
      <c r="AZ60" s="44"/>
      <c r="BA60" s="44"/>
      <c r="BB60" s="44"/>
      <c r="BC60" s="44"/>
      <c r="BD60" s="44"/>
      <c r="BE60" s="44"/>
      <c r="BF60" s="44"/>
      <c r="BG60" s="44"/>
      <c r="BH60" s="44"/>
    </row>
    <row r="61" spans="2:60" ht="12.75" customHeight="1">
      <c r="B61" s="138"/>
      <c r="C61" s="149"/>
      <c r="D61" s="149"/>
      <c r="E61" s="17"/>
      <c r="F61" s="65"/>
      <c r="G61" s="65"/>
      <c r="H61" s="65"/>
      <c r="I61" s="65"/>
      <c r="J61" s="65"/>
      <c r="K61" s="75"/>
      <c r="L61" s="17"/>
      <c r="M61" s="369" t="s">
        <v>5</v>
      </c>
      <c r="N61" s="370"/>
      <c r="O61" s="371">
        <f>IF('建築設備の種類（A4版）'!AO5="","",'建築設備の種類（A4版）'!AO5)</f>
      </c>
      <c r="P61" s="371"/>
      <c r="Q61" s="371"/>
      <c r="R61" s="27" t="s">
        <v>5</v>
      </c>
      <c r="S61" s="350"/>
      <c r="T61" s="351"/>
      <c r="U61" s="351"/>
      <c r="V61" s="351"/>
      <c r="W61" s="352"/>
      <c r="X61" s="353"/>
      <c r="Y61" s="354"/>
      <c r="Z61" s="354"/>
      <c r="AA61" s="46" t="s">
        <v>11</v>
      </c>
      <c r="AB61" s="372"/>
      <c r="AC61" s="373"/>
      <c r="AD61" s="374"/>
      <c r="AE61" s="375">
        <f t="shared" si="1"/>
      </c>
      <c r="AF61" s="376"/>
      <c r="AG61" s="377"/>
      <c r="AH61" s="69">
        <f t="shared" si="0"/>
      </c>
      <c r="AI61" s="381"/>
      <c r="AJ61" s="382"/>
      <c r="AK61" s="382"/>
      <c r="AL61" s="383"/>
      <c r="AM61" s="20"/>
      <c r="AN61" s="26"/>
      <c r="AO61" s="26"/>
      <c r="AP61" s="120"/>
      <c r="AQ61" s="121"/>
      <c r="AR61" s="26"/>
      <c r="AS61" s="26"/>
      <c r="AT61" s="120"/>
      <c r="AU61" s="121"/>
      <c r="AV61" s="26"/>
      <c r="AW61" s="125"/>
      <c r="AX61" s="44"/>
      <c r="AY61" s="44"/>
      <c r="AZ61" s="44"/>
      <c r="BA61" s="44"/>
      <c r="BB61" s="44"/>
      <c r="BC61" s="44"/>
      <c r="BD61" s="44"/>
      <c r="BE61" s="44"/>
      <c r="BF61" s="44"/>
      <c r="BG61" s="44"/>
      <c r="BH61" s="44"/>
    </row>
    <row r="62" spans="2:60" ht="12.75" customHeight="1">
      <c r="B62" s="138"/>
      <c r="C62" s="149"/>
      <c r="D62" s="149"/>
      <c r="E62" s="17"/>
      <c r="F62" s="65"/>
      <c r="G62" s="65"/>
      <c r="H62" s="65"/>
      <c r="I62" s="65"/>
      <c r="J62" s="65"/>
      <c r="K62" s="75"/>
      <c r="L62" s="17"/>
      <c r="M62" s="390" t="s">
        <v>37</v>
      </c>
      <c r="N62" s="391"/>
      <c r="O62" s="392">
        <f>IF('建築設備の種類（A4版）'!AO8="","",'建築設備の種類（A4版）'!AO8)</f>
      </c>
      <c r="P62" s="392"/>
      <c r="Q62" s="392"/>
      <c r="R62" s="28" t="s">
        <v>38</v>
      </c>
      <c r="S62" s="350"/>
      <c r="T62" s="351"/>
      <c r="U62" s="351"/>
      <c r="V62" s="351"/>
      <c r="W62" s="352"/>
      <c r="X62" s="353"/>
      <c r="Y62" s="354"/>
      <c r="Z62" s="354"/>
      <c r="AA62" s="46" t="s">
        <v>11</v>
      </c>
      <c r="AB62" s="372"/>
      <c r="AC62" s="373"/>
      <c r="AD62" s="374"/>
      <c r="AE62" s="375">
        <f t="shared" si="1"/>
      </c>
      <c r="AF62" s="376"/>
      <c r="AG62" s="377"/>
      <c r="AH62" s="69">
        <f t="shared" si="0"/>
      </c>
      <c r="AI62" s="393"/>
      <c r="AJ62" s="394"/>
      <c r="AK62" s="394"/>
      <c r="AL62" s="395"/>
      <c r="AM62" s="20"/>
      <c r="AN62" s="26"/>
      <c r="AO62" s="26"/>
      <c r="AP62" s="120"/>
      <c r="AQ62" s="121"/>
      <c r="AR62" s="26"/>
      <c r="AS62" s="26"/>
      <c r="AT62" s="120"/>
      <c r="AU62" s="121"/>
      <c r="AV62" s="26"/>
      <c r="AW62" s="125"/>
      <c r="AX62" s="141">
        <f>SUM(AI57:AI62)</f>
        <v>0</v>
      </c>
      <c r="AY62" s="44"/>
      <c r="AZ62" s="44"/>
      <c r="BA62" s="44"/>
      <c r="BB62" s="44"/>
      <c r="BC62" s="44"/>
      <c r="BD62" s="44"/>
      <c r="BE62" s="44"/>
      <c r="BF62" s="44"/>
      <c r="BG62" s="44"/>
      <c r="BH62" s="44"/>
    </row>
    <row r="63" spans="2:60" ht="12.75" customHeight="1">
      <c r="B63" s="63"/>
      <c r="C63" s="149"/>
      <c r="D63" s="149"/>
      <c r="E63" s="17"/>
      <c r="F63" s="65"/>
      <c r="G63" s="65"/>
      <c r="H63" s="65"/>
      <c r="I63" s="65"/>
      <c r="J63" s="65"/>
      <c r="K63" s="75"/>
      <c r="L63" s="17"/>
      <c r="M63" s="347">
        <f>IF('建築設備の種類（A4版）'!AS6="","",'建築設備の種類（A4版）'!AS6)</f>
      </c>
      <c r="N63" s="239"/>
      <c r="O63" s="239"/>
      <c r="P63" s="239"/>
      <c r="Q63" s="239"/>
      <c r="R63" s="240"/>
      <c r="S63" s="350" t="s">
        <v>2</v>
      </c>
      <c r="T63" s="351"/>
      <c r="U63" s="351"/>
      <c r="V63" s="351"/>
      <c r="W63" s="352"/>
      <c r="X63" s="353"/>
      <c r="Y63" s="354"/>
      <c r="Z63" s="354"/>
      <c r="AA63" s="46" t="s">
        <v>11</v>
      </c>
      <c r="AB63" s="372"/>
      <c r="AC63" s="373"/>
      <c r="AD63" s="374"/>
      <c r="AE63" s="375">
        <f t="shared" si="1"/>
      </c>
      <c r="AF63" s="376"/>
      <c r="AG63" s="377"/>
      <c r="AH63" s="69">
        <f t="shared" si="0"/>
      </c>
      <c r="AI63" s="378">
        <f>IF(O68=0,"",SUM(AH63:AH68))</f>
        <v>0</v>
      </c>
      <c r="AJ63" s="379"/>
      <c r="AK63" s="379"/>
      <c r="AL63" s="380"/>
      <c r="AM63" s="20"/>
      <c r="AN63" s="26"/>
      <c r="AO63" s="26"/>
      <c r="AP63" s="120"/>
      <c r="AQ63" s="121"/>
      <c r="AR63" s="26"/>
      <c r="AS63" s="26"/>
      <c r="AT63" s="120"/>
      <c r="AU63" s="121"/>
      <c r="AV63" s="26"/>
      <c r="AW63" s="125"/>
      <c r="AX63" s="44"/>
      <c r="AY63" s="44"/>
      <c r="AZ63" s="44"/>
      <c r="BA63" s="44"/>
      <c r="BB63" s="44"/>
      <c r="BC63" s="44"/>
      <c r="BD63" s="44"/>
      <c r="BE63" s="44"/>
      <c r="BF63" s="44"/>
      <c r="BG63" s="44"/>
      <c r="BH63" s="44"/>
    </row>
    <row r="64" spans="2:60" ht="12.75" customHeight="1">
      <c r="B64" s="63"/>
      <c r="C64" s="152"/>
      <c r="D64" s="152"/>
      <c r="E64" s="14"/>
      <c r="F64" s="65"/>
      <c r="G64" s="65"/>
      <c r="H64" s="65"/>
      <c r="I64" s="65"/>
      <c r="J64" s="65"/>
      <c r="K64" s="75"/>
      <c r="L64" s="17"/>
      <c r="M64" s="348"/>
      <c r="N64" s="257"/>
      <c r="O64" s="257"/>
      <c r="P64" s="257"/>
      <c r="Q64" s="257"/>
      <c r="R64" s="349"/>
      <c r="S64" s="350" t="s">
        <v>35</v>
      </c>
      <c r="T64" s="351"/>
      <c r="U64" s="351"/>
      <c r="V64" s="351"/>
      <c r="W64" s="352"/>
      <c r="X64" s="353"/>
      <c r="Y64" s="354"/>
      <c r="Z64" s="354"/>
      <c r="AA64" s="46" t="s">
        <v>11</v>
      </c>
      <c r="AB64" s="372"/>
      <c r="AC64" s="373"/>
      <c r="AD64" s="374"/>
      <c r="AE64" s="375">
        <f t="shared" si="1"/>
      </c>
      <c r="AF64" s="376"/>
      <c r="AG64" s="377"/>
      <c r="AH64" s="69">
        <f t="shared" si="0"/>
      </c>
      <c r="AI64" s="381"/>
      <c r="AJ64" s="382"/>
      <c r="AK64" s="382"/>
      <c r="AL64" s="383"/>
      <c r="AM64" s="20"/>
      <c r="AN64" s="26"/>
      <c r="AO64" s="26"/>
      <c r="AP64" s="120"/>
      <c r="AQ64" s="121"/>
      <c r="AR64" s="26"/>
      <c r="AS64" s="26"/>
      <c r="AT64" s="120"/>
      <c r="AU64" s="121"/>
      <c r="AV64" s="26"/>
      <c r="AW64" s="125"/>
      <c r="AX64" s="44"/>
      <c r="AY64" s="44"/>
      <c r="AZ64" s="44"/>
      <c r="BA64" s="44"/>
      <c r="BB64" s="44"/>
      <c r="BC64" s="44"/>
      <c r="BD64" s="44"/>
      <c r="BE64" s="44"/>
      <c r="BF64" s="44"/>
      <c r="BG64" s="44"/>
      <c r="BH64" s="44"/>
    </row>
    <row r="65" spans="2:60" ht="12.75" customHeight="1">
      <c r="B65" s="138"/>
      <c r="C65" s="149"/>
      <c r="D65" s="149"/>
      <c r="E65" s="17"/>
      <c r="F65" s="65"/>
      <c r="G65" s="65"/>
      <c r="H65" s="65"/>
      <c r="I65" s="65"/>
      <c r="J65" s="65"/>
      <c r="K65" s="75"/>
      <c r="L65" s="17"/>
      <c r="M65" s="348"/>
      <c r="N65" s="257"/>
      <c r="O65" s="257"/>
      <c r="P65" s="257"/>
      <c r="Q65" s="257"/>
      <c r="R65" s="349"/>
      <c r="S65" s="350" t="s">
        <v>36</v>
      </c>
      <c r="T65" s="351"/>
      <c r="U65" s="351"/>
      <c r="V65" s="351"/>
      <c r="W65" s="352"/>
      <c r="X65" s="353"/>
      <c r="Y65" s="354"/>
      <c r="Z65" s="354"/>
      <c r="AA65" s="46" t="s">
        <v>11</v>
      </c>
      <c r="AB65" s="372"/>
      <c r="AC65" s="373"/>
      <c r="AD65" s="374"/>
      <c r="AE65" s="375">
        <f t="shared" si="1"/>
      </c>
      <c r="AF65" s="376"/>
      <c r="AG65" s="377"/>
      <c r="AH65" s="69">
        <f t="shared" si="0"/>
      </c>
      <c r="AI65" s="381"/>
      <c r="AJ65" s="382"/>
      <c r="AK65" s="382"/>
      <c r="AL65" s="383"/>
      <c r="AM65" s="20"/>
      <c r="AN65" s="26"/>
      <c r="AO65" s="26"/>
      <c r="AP65" s="120"/>
      <c r="AQ65" s="121"/>
      <c r="AR65" s="26"/>
      <c r="AS65" s="26"/>
      <c r="AT65" s="120"/>
      <c r="AU65" s="121"/>
      <c r="AV65" s="26"/>
      <c r="AW65" s="125"/>
      <c r="AX65" s="44"/>
      <c r="AY65" s="44"/>
      <c r="AZ65" s="44"/>
      <c r="BA65" s="44"/>
      <c r="BB65" s="44"/>
      <c r="BC65" s="44"/>
      <c r="BD65" s="44"/>
      <c r="BE65" s="44"/>
      <c r="BF65" s="44"/>
      <c r="BG65" s="44"/>
      <c r="BH65" s="44"/>
    </row>
    <row r="66" spans="2:60" ht="12.75" customHeight="1">
      <c r="B66" s="138"/>
      <c r="C66" s="149"/>
      <c r="D66" s="149"/>
      <c r="E66" s="17"/>
      <c r="F66" s="65"/>
      <c r="G66" s="65"/>
      <c r="H66" s="65"/>
      <c r="I66" s="65"/>
      <c r="J66" s="65"/>
      <c r="K66" s="75"/>
      <c r="L66" s="17"/>
      <c r="M66" s="348"/>
      <c r="N66" s="257"/>
      <c r="O66" s="257"/>
      <c r="P66" s="257"/>
      <c r="Q66" s="257"/>
      <c r="R66" s="349"/>
      <c r="S66" s="387" t="s">
        <v>9</v>
      </c>
      <c r="T66" s="388"/>
      <c r="U66" s="388"/>
      <c r="V66" s="388"/>
      <c r="W66" s="389"/>
      <c r="X66" s="353"/>
      <c r="Y66" s="354"/>
      <c r="Z66" s="354"/>
      <c r="AA66" s="46" t="s">
        <v>11</v>
      </c>
      <c r="AB66" s="372"/>
      <c r="AC66" s="373"/>
      <c r="AD66" s="374"/>
      <c r="AE66" s="375">
        <f>IF(X66="","",IF(C$29="■",IF(X66=3,0.2,IF(X66=2,1.2,0)),IF(C$30="■",IF(X66=3,0.5,IF(X66=2,2.8,0)))))</f>
      </c>
      <c r="AF66" s="376"/>
      <c r="AG66" s="377"/>
      <c r="AH66" s="69">
        <f t="shared" si="0"/>
      </c>
      <c r="AI66" s="381"/>
      <c r="AJ66" s="382"/>
      <c r="AK66" s="382"/>
      <c r="AL66" s="383"/>
      <c r="AM66" s="20"/>
      <c r="AN66" s="26"/>
      <c r="AO66" s="26"/>
      <c r="AP66" s="120"/>
      <c r="AQ66" s="121"/>
      <c r="AR66" s="26"/>
      <c r="AS66" s="26"/>
      <c r="AT66" s="120"/>
      <c r="AU66" s="121"/>
      <c r="AV66" s="26"/>
      <c r="AW66" s="125"/>
      <c r="AX66" s="44"/>
      <c r="AY66" s="44"/>
      <c r="AZ66" s="44"/>
      <c r="BA66" s="44"/>
      <c r="BB66" s="44"/>
      <c r="BC66" s="44"/>
      <c r="BD66" s="44"/>
      <c r="BE66" s="44"/>
      <c r="BF66" s="44"/>
      <c r="BG66" s="44"/>
      <c r="BH66" s="44"/>
    </row>
    <row r="67" spans="2:60" ht="12.75" customHeight="1">
      <c r="B67" s="63"/>
      <c r="C67" s="149"/>
      <c r="D67" s="149"/>
      <c r="E67" s="17"/>
      <c r="F67" s="65"/>
      <c r="G67" s="65"/>
      <c r="H67" s="65"/>
      <c r="I67" s="65"/>
      <c r="J67" s="65"/>
      <c r="K67" s="75"/>
      <c r="L67" s="17"/>
      <c r="M67" s="369" t="s">
        <v>5</v>
      </c>
      <c r="N67" s="370"/>
      <c r="O67" s="371">
        <f>IF('建築設備の種類（A4版）'!AS5="","",'建築設備の種類（A4版）'!AS5)</f>
      </c>
      <c r="P67" s="371"/>
      <c r="Q67" s="371"/>
      <c r="R67" s="27" t="s">
        <v>5</v>
      </c>
      <c r="S67" s="350"/>
      <c r="T67" s="351"/>
      <c r="U67" s="351"/>
      <c r="V67" s="351"/>
      <c r="W67" s="352"/>
      <c r="X67" s="353"/>
      <c r="Y67" s="354"/>
      <c r="Z67" s="354"/>
      <c r="AA67" s="46" t="s">
        <v>11</v>
      </c>
      <c r="AB67" s="372"/>
      <c r="AC67" s="373"/>
      <c r="AD67" s="374"/>
      <c r="AE67" s="375">
        <f t="shared" si="1"/>
      </c>
      <c r="AF67" s="376"/>
      <c r="AG67" s="377"/>
      <c r="AH67" s="69">
        <f t="shared" si="0"/>
      </c>
      <c r="AI67" s="381"/>
      <c r="AJ67" s="382"/>
      <c r="AK67" s="382"/>
      <c r="AL67" s="383"/>
      <c r="AM67" s="20"/>
      <c r="AN67" s="26"/>
      <c r="AO67" s="26"/>
      <c r="AP67" s="120"/>
      <c r="AQ67" s="121"/>
      <c r="AR67" s="26"/>
      <c r="AS67" s="26"/>
      <c r="AT67" s="120"/>
      <c r="AU67" s="121"/>
      <c r="AV67" s="26"/>
      <c r="AW67" s="125"/>
      <c r="AY67" s="153" t="s">
        <v>113</v>
      </c>
      <c r="AZ67" s="153" t="s">
        <v>114</v>
      </c>
      <c r="BB67" s="44"/>
      <c r="BC67" s="44"/>
      <c r="BD67" s="44"/>
      <c r="BE67" s="44"/>
      <c r="BF67" s="44"/>
      <c r="BG67" s="44"/>
      <c r="BH67" s="44"/>
    </row>
    <row r="68" spans="2:60" ht="12.75" customHeight="1" thickBot="1">
      <c r="B68" s="154"/>
      <c r="C68" s="155"/>
      <c r="D68" s="155"/>
      <c r="E68" s="156"/>
      <c r="F68" s="157"/>
      <c r="G68" s="157"/>
      <c r="H68" s="157"/>
      <c r="I68" s="157"/>
      <c r="J68" s="157"/>
      <c r="K68" s="158"/>
      <c r="L68" s="159"/>
      <c r="M68" s="361" t="s">
        <v>115</v>
      </c>
      <c r="N68" s="362"/>
      <c r="O68" s="363">
        <f>IF('建築設備の種類（A4版）'!AS8="","",'建築設備の種類（A4版）'!AS8)</f>
      </c>
      <c r="P68" s="363"/>
      <c r="Q68" s="363"/>
      <c r="R68" s="56" t="s">
        <v>116</v>
      </c>
      <c r="S68" s="364"/>
      <c r="T68" s="365"/>
      <c r="U68" s="365"/>
      <c r="V68" s="365"/>
      <c r="W68" s="366"/>
      <c r="X68" s="367"/>
      <c r="Y68" s="368"/>
      <c r="Z68" s="368"/>
      <c r="AA68" s="57" t="s">
        <v>11</v>
      </c>
      <c r="AB68" s="355"/>
      <c r="AC68" s="356"/>
      <c r="AD68" s="357"/>
      <c r="AE68" s="358">
        <f t="shared" si="1"/>
      </c>
      <c r="AF68" s="359"/>
      <c r="AG68" s="360"/>
      <c r="AH68" s="87">
        <f t="shared" si="0"/>
      </c>
      <c r="AI68" s="384"/>
      <c r="AJ68" s="385"/>
      <c r="AK68" s="385"/>
      <c r="AL68" s="386"/>
      <c r="AM68" s="124"/>
      <c r="AN68" s="118"/>
      <c r="AO68" s="118"/>
      <c r="AP68" s="160"/>
      <c r="AQ68" s="117"/>
      <c r="AR68" s="118"/>
      <c r="AS68" s="118"/>
      <c r="AT68" s="160"/>
      <c r="AU68" s="117"/>
      <c r="AV68" s="118"/>
      <c r="AW68" s="161"/>
      <c r="AX68" s="141">
        <f>SUM(AI63:AI68)</f>
        <v>0</v>
      </c>
      <c r="AY68" s="21">
        <f>SUM(AX14,AX20,AX26,AX32,AX38,AX44,AX62,AX68)</f>
        <v>0</v>
      </c>
      <c r="AZ68" s="20"/>
      <c r="BB68" s="44"/>
      <c r="BC68" s="44"/>
      <c r="BD68" s="44"/>
      <c r="BE68" s="44"/>
      <c r="BF68" s="44"/>
      <c r="BG68" s="44"/>
      <c r="BH68" s="44"/>
    </row>
    <row r="69" spans="2:60" ht="12.75" customHeight="1">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row>
    <row r="70" spans="2:60" ht="12.75" customHeight="1">
      <c r="B70" s="44"/>
      <c r="C70" s="44"/>
      <c r="D70" s="44"/>
      <c r="E70" s="44"/>
      <c r="F70" s="44"/>
      <c r="G70" s="44"/>
      <c r="H70" s="44"/>
      <c r="I70" s="44"/>
      <c r="J70" s="44"/>
      <c r="K70" s="44"/>
      <c r="L70" s="44"/>
      <c r="M70" s="44"/>
      <c r="N70" s="44"/>
      <c r="O70" s="44"/>
      <c r="P70" s="44"/>
      <c r="Q70" s="44"/>
      <c r="R70" s="44"/>
      <c r="S70" s="44"/>
      <c r="T70" s="44"/>
      <c r="U70" s="44"/>
      <c r="V70" s="44"/>
      <c r="W70" s="17"/>
      <c r="X70" s="17"/>
      <c r="Y70" s="17"/>
      <c r="Z70" s="17"/>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row>
    <row r="71" spans="23:26" ht="12.75" customHeight="1">
      <c r="W71" s="16"/>
      <c r="X71" s="16"/>
      <c r="Y71" s="16"/>
      <c r="Z71" s="16"/>
    </row>
    <row r="72" spans="23:26" ht="12.75" customHeight="1">
      <c r="W72" s="16"/>
      <c r="X72" s="16"/>
      <c r="Y72" s="16"/>
      <c r="Z72" s="16"/>
    </row>
    <row r="73" spans="23:26" ht="12.75" customHeight="1">
      <c r="W73" s="16"/>
      <c r="X73" s="16"/>
      <c r="Y73" s="16"/>
      <c r="Z73" s="16"/>
    </row>
    <row r="74" spans="23:26" ht="12.75" customHeight="1">
      <c r="W74" s="16"/>
      <c r="X74" s="16"/>
      <c r="Y74" s="16"/>
      <c r="Z74" s="16"/>
    </row>
    <row r="75" spans="23:27" ht="12.75" customHeight="1">
      <c r="W75" s="16"/>
      <c r="X75" s="16"/>
      <c r="Y75" s="16"/>
      <c r="Z75" s="16"/>
      <c r="AA75" s="16"/>
    </row>
  </sheetData>
  <sheetProtection/>
  <mergeCells count="317">
    <mergeCell ref="AE6:AG8"/>
    <mergeCell ref="AI6:AL8"/>
    <mergeCell ref="AM6:AP8"/>
    <mergeCell ref="AQ6:AT8"/>
    <mergeCell ref="M6:R6"/>
    <mergeCell ref="S6:W8"/>
    <mergeCell ref="X6:AA8"/>
    <mergeCell ref="AB6:AD8"/>
    <mergeCell ref="AU6:AW8"/>
    <mergeCell ref="M7:R7"/>
    <mergeCell ref="M8:R8"/>
    <mergeCell ref="M9:R12"/>
    <mergeCell ref="S9:W9"/>
    <mergeCell ref="X9:Z9"/>
    <mergeCell ref="AB9:AD9"/>
    <mergeCell ref="AE9:AG9"/>
    <mergeCell ref="AI9:AL14"/>
    <mergeCell ref="S10:W10"/>
    <mergeCell ref="AQ10:AT10"/>
    <mergeCell ref="AU10:AW10"/>
    <mergeCell ref="S11:W11"/>
    <mergeCell ref="X11:Z11"/>
    <mergeCell ref="AB11:AD11"/>
    <mergeCell ref="AE11:AG11"/>
    <mergeCell ref="X10:Z10"/>
    <mergeCell ref="AB10:AD10"/>
    <mergeCell ref="AE10:AG10"/>
    <mergeCell ref="AM10:AP10"/>
    <mergeCell ref="S13:W13"/>
    <mergeCell ref="X13:Z13"/>
    <mergeCell ref="S12:W12"/>
    <mergeCell ref="X12:Z12"/>
    <mergeCell ref="AB12:AD12"/>
    <mergeCell ref="AE12:AG12"/>
    <mergeCell ref="AB13:AD13"/>
    <mergeCell ref="AE13:AG13"/>
    <mergeCell ref="M14:N14"/>
    <mergeCell ref="O14:Q14"/>
    <mergeCell ref="S14:W14"/>
    <mergeCell ref="X14:Z14"/>
    <mergeCell ref="AB14:AD14"/>
    <mergeCell ref="AE14:AG14"/>
    <mergeCell ref="M13:N13"/>
    <mergeCell ref="O13:Q13"/>
    <mergeCell ref="AI15:AL20"/>
    <mergeCell ref="S16:W16"/>
    <mergeCell ref="X16:Z16"/>
    <mergeCell ref="AB16:AD16"/>
    <mergeCell ref="AE16:AG16"/>
    <mergeCell ref="S17:W17"/>
    <mergeCell ref="X17:Z17"/>
    <mergeCell ref="AB17:AD17"/>
    <mergeCell ref="AE17:AG17"/>
    <mergeCell ref="AB15:AD15"/>
    <mergeCell ref="AB19:AD19"/>
    <mergeCell ref="AE19:AG19"/>
    <mergeCell ref="M15:R18"/>
    <mergeCell ref="S15:W15"/>
    <mergeCell ref="X15:Z15"/>
    <mergeCell ref="AE15:AG15"/>
    <mergeCell ref="S18:W18"/>
    <mergeCell ref="X18:Z18"/>
    <mergeCell ref="AB18:AD18"/>
    <mergeCell ref="AB24:AD24"/>
    <mergeCell ref="D20:K23"/>
    <mergeCell ref="M20:N20"/>
    <mergeCell ref="O20:Q20"/>
    <mergeCell ref="S20:W20"/>
    <mergeCell ref="S21:W21"/>
    <mergeCell ref="X21:Z21"/>
    <mergeCell ref="AB21:AD21"/>
    <mergeCell ref="AB23:AD23"/>
    <mergeCell ref="AE18:AG18"/>
    <mergeCell ref="M19:N19"/>
    <mergeCell ref="O19:Q19"/>
    <mergeCell ref="S19:W19"/>
    <mergeCell ref="X19:Z19"/>
    <mergeCell ref="S24:W24"/>
    <mergeCell ref="X20:Z20"/>
    <mergeCell ref="AB20:AD20"/>
    <mergeCell ref="AE20:AG20"/>
    <mergeCell ref="M21:R24"/>
    <mergeCell ref="AE21:AG21"/>
    <mergeCell ref="X24:Z24"/>
    <mergeCell ref="AE25:AG25"/>
    <mergeCell ref="AI21:AL26"/>
    <mergeCell ref="S22:W22"/>
    <mergeCell ref="X22:Z22"/>
    <mergeCell ref="AB22:AD22"/>
    <mergeCell ref="AE22:AG22"/>
    <mergeCell ref="S23:W23"/>
    <mergeCell ref="X23:Z23"/>
    <mergeCell ref="AE23:AG23"/>
    <mergeCell ref="M26:N26"/>
    <mergeCell ref="O26:Q26"/>
    <mergeCell ref="S26:W26"/>
    <mergeCell ref="X26:Z26"/>
    <mergeCell ref="AE24:AG24"/>
    <mergeCell ref="M25:N25"/>
    <mergeCell ref="O25:Q25"/>
    <mergeCell ref="S25:W25"/>
    <mergeCell ref="X25:Z25"/>
    <mergeCell ref="AB25:AD25"/>
    <mergeCell ref="AB26:AD26"/>
    <mergeCell ref="AE26:AG26"/>
    <mergeCell ref="C27:K28"/>
    <mergeCell ref="M27:R30"/>
    <mergeCell ref="S27:W27"/>
    <mergeCell ref="X27:Z27"/>
    <mergeCell ref="AB27:AD27"/>
    <mergeCell ref="AE27:AG27"/>
    <mergeCell ref="X30:Z30"/>
    <mergeCell ref="AE32:AG32"/>
    <mergeCell ref="AI27:AL32"/>
    <mergeCell ref="S28:W28"/>
    <mergeCell ref="X28:Z28"/>
    <mergeCell ref="AB28:AD28"/>
    <mergeCell ref="AE28:AG28"/>
    <mergeCell ref="S29:W29"/>
    <mergeCell ref="X29:Z29"/>
    <mergeCell ref="AB29:AD29"/>
    <mergeCell ref="AE29:AG29"/>
    <mergeCell ref="AE30:AG30"/>
    <mergeCell ref="M31:N31"/>
    <mergeCell ref="O31:Q31"/>
    <mergeCell ref="S31:W31"/>
    <mergeCell ref="X31:Z31"/>
    <mergeCell ref="AB31:AD31"/>
    <mergeCell ref="AE31:AG31"/>
    <mergeCell ref="S30:W30"/>
    <mergeCell ref="AB30:AD30"/>
    <mergeCell ref="AE33:AG33"/>
    <mergeCell ref="M32:N32"/>
    <mergeCell ref="O32:Q32"/>
    <mergeCell ref="S32:W32"/>
    <mergeCell ref="M33:R36"/>
    <mergeCell ref="S33:W33"/>
    <mergeCell ref="X33:Z33"/>
    <mergeCell ref="AB33:AD33"/>
    <mergeCell ref="X32:Z32"/>
    <mergeCell ref="AB32:AD32"/>
    <mergeCell ref="AI33:AL38"/>
    <mergeCell ref="S34:W34"/>
    <mergeCell ref="X34:Z34"/>
    <mergeCell ref="AB34:AD34"/>
    <mergeCell ref="AE34:AG34"/>
    <mergeCell ref="S35:W35"/>
    <mergeCell ref="X35:Z35"/>
    <mergeCell ref="AB35:AD35"/>
    <mergeCell ref="AE35:AG35"/>
    <mergeCell ref="AE36:AG36"/>
    <mergeCell ref="C36:K38"/>
    <mergeCell ref="S36:W36"/>
    <mergeCell ref="X36:Z36"/>
    <mergeCell ref="AB36:AD36"/>
    <mergeCell ref="M37:N37"/>
    <mergeCell ref="O37:Q37"/>
    <mergeCell ref="S37:W37"/>
    <mergeCell ref="X37:Z37"/>
    <mergeCell ref="AB37:AD37"/>
    <mergeCell ref="AE37:AG37"/>
    <mergeCell ref="M38:N38"/>
    <mergeCell ref="O38:Q38"/>
    <mergeCell ref="S38:W38"/>
    <mergeCell ref="X38:Z38"/>
    <mergeCell ref="AB38:AD38"/>
    <mergeCell ref="AE38:AG38"/>
    <mergeCell ref="S41:W41"/>
    <mergeCell ref="X41:Z41"/>
    <mergeCell ref="AB41:AD41"/>
    <mergeCell ref="AE41:AG41"/>
    <mergeCell ref="AB39:AD39"/>
    <mergeCell ref="S42:W42"/>
    <mergeCell ref="X42:Z42"/>
    <mergeCell ref="AB42:AD42"/>
    <mergeCell ref="AE43:AG43"/>
    <mergeCell ref="M39:R42"/>
    <mergeCell ref="S39:W39"/>
    <mergeCell ref="X39:Z39"/>
    <mergeCell ref="AE39:AG39"/>
    <mergeCell ref="AI39:AL44"/>
    <mergeCell ref="S40:W40"/>
    <mergeCell ref="X40:Z40"/>
    <mergeCell ref="AB40:AD40"/>
    <mergeCell ref="AE40:AG40"/>
    <mergeCell ref="M44:N44"/>
    <mergeCell ref="O44:Q44"/>
    <mergeCell ref="S44:W44"/>
    <mergeCell ref="X44:Z44"/>
    <mergeCell ref="AE42:AG42"/>
    <mergeCell ref="M43:N43"/>
    <mergeCell ref="O43:Q43"/>
    <mergeCell ref="S43:W43"/>
    <mergeCell ref="X43:Z43"/>
    <mergeCell ref="AB43:AD43"/>
    <mergeCell ref="M45:R48"/>
    <mergeCell ref="S45:W45"/>
    <mergeCell ref="X45:Z45"/>
    <mergeCell ref="AB45:AD45"/>
    <mergeCell ref="X48:Z48"/>
    <mergeCell ref="AB48:AD48"/>
    <mergeCell ref="X47:Z47"/>
    <mergeCell ref="AB47:AD47"/>
    <mergeCell ref="AE47:AG47"/>
    <mergeCell ref="S48:W48"/>
    <mergeCell ref="AB44:AD44"/>
    <mergeCell ref="AE44:AG44"/>
    <mergeCell ref="AE45:AG45"/>
    <mergeCell ref="AE48:AG48"/>
    <mergeCell ref="M49:N49"/>
    <mergeCell ref="O49:Q49"/>
    <mergeCell ref="S49:W49"/>
    <mergeCell ref="X49:Z49"/>
    <mergeCell ref="AI45:AL50"/>
    <mergeCell ref="S46:W46"/>
    <mergeCell ref="X46:Z46"/>
    <mergeCell ref="AB46:AD46"/>
    <mergeCell ref="AE46:AG46"/>
    <mergeCell ref="S47:W47"/>
    <mergeCell ref="M50:N50"/>
    <mergeCell ref="O50:Q50"/>
    <mergeCell ref="S50:W50"/>
    <mergeCell ref="X50:Z50"/>
    <mergeCell ref="AB50:AD50"/>
    <mergeCell ref="AE50:AG50"/>
    <mergeCell ref="AB51:AD51"/>
    <mergeCell ref="S54:W54"/>
    <mergeCell ref="X54:Z54"/>
    <mergeCell ref="AB54:AD54"/>
    <mergeCell ref="AB49:AD49"/>
    <mergeCell ref="AE49:AG49"/>
    <mergeCell ref="AE51:AG51"/>
    <mergeCell ref="AI51:AL56"/>
    <mergeCell ref="S52:W52"/>
    <mergeCell ref="X52:Z52"/>
    <mergeCell ref="AB52:AD52"/>
    <mergeCell ref="AE52:AG52"/>
    <mergeCell ref="S53:W53"/>
    <mergeCell ref="X53:Z53"/>
    <mergeCell ref="AB53:AD53"/>
    <mergeCell ref="AE53:AG53"/>
    <mergeCell ref="AE54:AG54"/>
    <mergeCell ref="M55:N55"/>
    <mergeCell ref="O55:Q55"/>
    <mergeCell ref="S55:W55"/>
    <mergeCell ref="X55:Z55"/>
    <mergeCell ref="AB55:AD55"/>
    <mergeCell ref="AE55:AG55"/>
    <mergeCell ref="M51:R54"/>
    <mergeCell ref="S51:W51"/>
    <mergeCell ref="X51:Z51"/>
    <mergeCell ref="AB60:AD60"/>
    <mergeCell ref="X59:Z59"/>
    <mergeCell ref="AB59:AD59"/>
    <mergeCell ref="M56:N56"/>
    <mergeCell ref="O56:Q56"/>
    <mergeCell ref="S56:W56"/>
    <mergeCell ref="X56:Z56"/>
    <mergeCell ref="S60:W60"/>
    <mergeCell ref="AB56:AD56"/>
    <mergeCell ref="AE56:AG56"/>
    <mergeCell ref="AE57:AG57"/>
    <mergeCell ref="AE60:AG60"/>
    <mergeCell ref="M57:R60"/>
    <mergeCell ref="S57:W57"/>
    <mergeCell ref="X57:Z57"/>
    <mergeCell ref="AB57:AD57"/>
    <mergeCell ref="X60:Z60"/>
    <mergeCell ref="O61:Q61"/>
    <mergeCell ref="S61:W61"/>
    <mergeCell ref="X61:Z61"/>
    <mergeCell ref="AI57:AL62"/>
    <mergeCell ref="S58:W58"/>
    <mergeCell ref="X58:Z58"/>
    <mergeCell ref="AB58:AD58"/>
    <mergeCell ref="AE58:AG58"/>
    <mergeCell ref="S59:W59"/>
    <mergeCell ref="AE59:AG59"/>
    <mergeCell ref="AB61:AD61"/>
    <mergeCell ref="AE61:AG61"/>
    <mergeCell ref="AE63:AG63"/>
    <mergeCell ref="M62:N62"/>
    <mergeCell ref="O62:Q62"/>
    <mergeCell ref="S62:W62"/>
    <mergeCell ref="X62:Z62"/>
    <mergeCell ref="AB62:AD62"/>
    <mergeCell ref="AE62:AG62"/>
    <mergeCell ref="M61:N61"/>
    <mergeCell ref="S65:W65"/>
    <mergeCell ref="X65:Z65"/>
    <mergeCell ref="AB65:AD65"/>
    <mergeCell ref="AE65:AG65"/>
    <mergeCell ref="AE66:AG66"/>
    <mergeCell ref="AB63:AD63"/>
    <mergeCell ref="S66:W66"/>
    <mergeCell ref="X66:Z66"/>
    <mergeCell ref="AB66:AD66"/>
    <mergeCell ref="O67:Q67"/>
    <mergeCell ref="S67:W67"/>
    <mergeCell ref="X67:Z67"/>
    <mergeCell ref="AB67:AD67"/>
    <mergeCell ref="AE67:AG67"/>
    <mergeCell ref="AI63:AL68"/>
    <mergeCell ref="S64:W64"/>
    <mergeCell ref="X64:Z64"/>
    <mergeCell ref="AB64:AD64"/>
    <mergeCell ref="AE64:AG64"/>
    <mergeCell ref="M63:R66"/>
    <mergeCell ref="S63:W63"/>
    <mergeCell ref="X63:Z63"/>
    <mergeCell ref="AB68:AD68"/>
    <mergeCell ref="AE68:AG68"/>
    <mergeCell ref="M68:N68"/>
    <mergeCell ref="O68:Q68"/>
    <mergeCell ref="S68:W68"/>
    <mergeCell ref="X68:Z68"/>
    <mergeCell ref="M67:N67"/>
  </mergeCells>
  <dataValidations count="2">
    <dataValidation type="list" allowBlank="1" showInputMessage="1" showErrorMessage="1" sqref="F8 C8 C29:C30 C20 C18 C16">
      <formula1>"□,■"</formula1>
    </dataValidation>
    <dataValidation type="list" allowBlank="1" showInputMessage="1" showErrorMessage="1" sqref="Y9:Z14 Y21:Z68 X9:X68">
      <formula1>"-,3,2,"</formula1>
    </dataValidation>
  </dataValidations>
  <printOptions/>
  <pageMargins left="0.3937007874015748" right="0.1968503937007874" top="0.1968503937007874" bottom="0.4330708661417323" header="0.2362204724409449" footer="0.07874015748031496"/>
  <pageSetup horizontalDpi="300" verticalDpi="300" orientation="portrait" paperSize="9" scale="97" r:id="rId1"/>
</worksheet>
</file>

<file path=xl/worksheets/sheet3.xml><?xml version="1.0" encoding="utf-8"?>
<worksheet xmlns="http://schemas.openxmlformats.org/spreadsheetml/2006/main" xmlns:r="http://schemas.openxmlformats.org/officeDocument/2006/relationships">
  <sheetPr>
    <tabColor indexed="51"/>
  </sheetPr>
  <dimension ref="B1:CS79"/>
  <sheetViews>
    <sheetView zoomScale="75" zoomScaleNormal="75" zoomScalePageLayoutView="0" workbookViewId="0" topLeftCell="A1">
      <selection activeCell="M22" sqref="M22:O22"/>
    </sheetView>
  </sheetViews>
  <sheetFormatPr defaultColWidth="2.28125" defaultRowHeight="13.5" customHeight="1"/>
  <cols>
    <col min="1" max="1" width="2.28125" style="0" customWidth="1"/>
    <col min="2" max="2" width="0.85546875" style="0" customWidth="1"/>
    <col min="3" max="7" width="2.28125" style="0" customWidth="1"/>
    <col min="8" max="8" width="2.140625" style="0" customWidth="1"/>
    <col min="9" max="10" width="2.28125" style="0" customWidth="1"/>
    <col min="11" max="12" width="2.421875" style="0" customWidth="1"/>
    <col min="13" max="22" width="2.28125" style="0" customWidth="1"/>
    <col min="23" max="23" width="2.57421875" style="0" customWidth="1"/>
    <col min="24" max="32" width="2.28125" style="0" customWidth="1"/>
    <col min="33" max="33" width="2.57421875" style="0" customWidth="1"/>
    <col min="34" max="34" width="2.00390625" style="0" customWidth="1"/>
    <col min="35" max="41" width="2.28125" style="0" customWidth="1"/>
    <col min="42" max="43" width="2.421875" style="0" customWidth="1"/>
    <col min="44" max="44" width="2.57421875" style="0" customWidth="1"/>
    <col min="45" max="45" width="2.28125" style="0" customWidth="1"/>
    <col min="46" max="47" width="2.421875" style="0" customWidth="1"/>
    <col min="48" max="48" width="2.57421875" style="0" customWidth="1"/>
    <col min="49" max="49" width="2.28125" style="0" customWidth="1"/>
    <col min="50" max="51" width="2.421875" style="0" customWidth="1"/>
    <col min="52" max="52" width="2.57421875" style="0" customWidth="1"/>
    <col min="53" max="53" width="2.28125" style="0" customWidth="1"/>
    <col min="54" max="55" width="2.421875" style="0" customWidth="1"/>
    <col min="56" max="56" width="2.57421875" style="0" customWidth="1"/>
    <col min="57" max="57" width="2.28125" style="0" customWidth="1"/>
    <col min="58" max="59" width="2.421875" style="0" customWidth="1"/>
    <col min="60" max="60" width="2.57421875" style="0" customWidth="1"/>
    <col min="61" max="61" width="2.28125" style="0" customWidth="1"/>
    <col min="62" max="63" width="2.421875" style="0" customWidth="1"/>
    <col min="64" max="64" width="2.57421875" style="0" customWidth="1"/>
    <col min="65" max="65" width="2.28125" style="0" customWidth="1"/>
    <col min="66" max="67" width="2.421875" style="0" customWidth="1"/>
    <col min="68" max="68" width="2.57421875" style="0" customWidth="1"/>
    <col min="69" max="69" width="2.28125" style="0" customWidth="1"/>
    <col min="70" max="71" width="2.421875" style="0" customWidth="1"/>
    <col min="72" max="72" width="2.57421875" style="0" customWidth="1"/>
    <col min="73" max="75" width="2.28125" style="0" customWidth="1"/>
    <col min="76" max="76" width="2.421875" style="0" customWidth="1"/>
    <col min="77" max="77" width="2.28125" style="0" customWidth="1"/>
    <col min="78" max="79" width="2.421875" style="0" customWidth="1"/>
    <col min="80" max="80" width="2.57421875" style="0" customWidth="1"/>
    <col min="81" max="81" width="2.28125" style="0" customWidth="1"/>
    <col min="82" max="83" width="2.421875" style="0" customWidth="1"/>
    <col min="84" max="84" width="2.57421875" style="0" customWidth="1"/>
    <col min="85" max="87" width="2.28125" style="0" customWidth="1"/>
    <col min="88" max="88" width="2.421875" style="0" customWidth="1"/>
    <col min="89" max="89" width="2.28125" style="0" customWidth="1"/>
    <col min="90" max="91" width="2.421875" style="0" customWidth="1"/>
    <col min="92" max="92" width="2.57421875" style="0" customWidth="1"/>
    <col min="93" max="93" width="10.7109375" style="0" customWidth="1"/>
    <col min="94" max="94" width="3.00390625" style="0" customWidth="1"/>
    <col min="95" max="95" width="2.421875" style="0" customWidth="1"/>
    <col min="96" max="96" width="3.8515625" style="0" customWidth="1"/>
    <col min="97" max="97" width="1.8515625" style="0" customWidth="1"/>
  </cols>
  <sheetData>
    <row r="1" spans="13:39" ht="12.75" customHeight="1">
      <c r="M1" s="312" t="s">
        <v>40</v>
      </c>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48"/>
    </row>
    <row r="2" spans="13:38" ht="3" customHeight="1">
      <c r="M2" s="22"/>
      <c r="N2" s="22"/>
      <c r="O2" s="22"/>
      <c r="P2" s="22"/>
      <c r="Q2" s="22"/>
      <c r="R2" s="22"/>
      <c r="S2" s="22"/>
      <c r="T2" s="22"/>
      <c r="U2" s="22"/>
      <c r="V2" s="22"/>
      <c r="W2" s="22"/>
      <c r="X2" s="22"/>
      <c r="Y2" s="22"/>
      <c r="Z2" s="22"/>
      <c r="AA2" s="22"/>
      <c r="AB2" s="22"/>
      <c r="AC2" s="22"/>
      <c r="AD2" s="22"/>
      <c r="AE2" s="22"/>
      <c r="AF2" s="22"/>
      <c r="AG2" s="22"/>
      <c r="AH2" s="22"/>
      <c r="AI2" s="22"/>
      <c r="AJ2" s="22"/>
      <c r="AK2" s="22"/>
      <c r="AL2" s="22"/>
    </row>
    <row r="3" spans="23:89" ht="12.75" customHeight="1">
      <c r="W3" s="3" t="s">
        <v>17</v>
      </c>
      <c r="AO3" s="4"/>
      <c r="AS3" s="4"/>
      <c r="AW3" s="4"/>
      <c r="BA3" s="4"/>
      <c r="BE3" s="4"/>
      <c r="BI3" s="4"/>
      <c r="BM3" s="4"/>
      <c r="BQ3" s="4"/>
      <c r="BY3" s="4"/>
      <c r="CC3" s="4"/>
      <c r="CK3" s="4"/>
    </row>
    <row r="4" spans="23:89" ht="12.75" customHeight="1" thickBot="1">
      <c r="W4" s="3"/>
      <c r="AO4" s="4"/>
      <c r="AS4" s="4"/>
      <c r="AW4" s="4"/>
      <c r="BA4" s="4"/>
      <c r="BE4" s="4"/>
      <c r="BI4" s="4"/>
      <c r="BM4" s="4"/>
      <c r="BQ4" s="4"/>
      <c r="BY4" s="4"/>
      <c r="CC4" s="4"/>
      <c r="CK4" s="4"/>
    </row>
    <row r="5" spans="2:97" ht="15" customHeight="1">
      <c r="B5" s="313" t="s">
        <v>13</v>
      </c>
      <c r="C5" s="314"/>
      <c r="D5" s="319" t="s">
        <v>5</v>
      </c>
      <c r="E5" s="320"/>
      <c r="F5" s="320"/>
      <c r="G5" s="320"/>
      <c r="H5" s="321"/>
      <c r="I5" s="306"/>
      <c r="J5" s="307"/>
      <c r="K5" s="308"/>
      <c r="L5" s="29" t="s">
        <v>5</v>
      </c>
      <c r="M5" s="306"/>
      <c r="N5" s="307"/>
      <c r="O5" s="308"/>
      <c r="P5" s="29" t="s">
        <v>5</v>
      </c>
      <c r="Q5" s="306"/>
      <c r="R5" s="307"/>
      <c r="S5" s="308"/>
      <c r="T5" s="30" t="s">
        <v>5</v>
      </c>
      <c r="U5" s="306"/>
      <c r="V5" s="307"/>
      <c r="W5" s="308"/>
      <c r="X5" s="29" t="s">
        <v>5</v>
      </c>
      <c r="Y5" s="306"/>
      <c r="Z5" s="307"/>
      <c r="AA5" s="308"/>
      <c r="AB5" s="29" t="s">
        <v>5</v>
      </c>
      <c r="AC5" s="306"/>
      <c r="AD5" s="307"/>
      <c r="AE5" s="308"/>
      <c r="AF5" s="29" t="s">
        <v>5</v>
      </c>
      <c r="AG5" s="309"/>
      <c r="AH5" s="310"/>
      <c r="AI5" s="311"/>
      <c r="AJ5" s="29" t="s">
        <v>5</v>
      </c>
      <c r="AK5" s="306"/>
      <c r="AL5" s="307"/>
      <c r="AM5" s="308"/>
      <c r="AN5" s="29" t="s">
        <v>5</v>
      </c>
      <c r="AO5" s="306"/>
      <c r="AP5" s="307"/>
      <c r="AQ5" s="308"/>
      <c r="AR5" s="49" t="s">
        <v>5</v>
      </c>
      <c r="AS5" s="306"/>
      <c r="AT5" s="307"/>
      <c r="AU5" s="308"/>
      <c r="AV5" s="49" t="s">
        <v>5</v>
      </c>
      <c r="AW5" s="306"/>
      <c r="AX5" s="307"/>
      <c r="AY5" s="308"/>
      <c r="AZ5" s="29" t="s">
        <v>5</v>
      </c>
      <c r="BA5" s="306"/>
      <c r="BB5" s="307"/>
      <c r="BC5" s="308"/>
      <c r="BD5" s="29" t="s">
        <v>5</v>
      </c>
      <c r="BE5" s="306"/>
      <c r="BF5" s="307"/>
      <c r="BG5" s="308"/>
      <c r="BH5" s="29" t="s">
        <v>5</v>
      </c>
      <c r="BI5" s="486"/>
      <c r="BJ5" s="487"/>
      <c r="BK5" s="488"/>
      <c r="BL5" s="29" t="s">
        <v>5</v>
      </c>
      <c r="BM5" s="306"/>
      <c r="BN5" s="307"/>
      <c r="BO5" s="308"/>
      <c r="BP5" s="29" t="s">
        <v>5</v>
      </c>
      <c r="BQ5" s="306"/>
      <c r="BR5" s="307"/>
      <c r="BS5" s="308"/>
      <c r="BT5" s="29" t="s">
        <v>5</v>
      </c>
      <c r="BU5" s="307"/>
      <c r="BV5" s="307"/>
      <c r="BW5" s="308"/>
      <c r="BX5" s="29" t="s">
        <v>5</v>
      </c>
      <c r="BY5" s="306"/>
      <c r="BZ5" s="307"/>
      <c r="CA5" s="308"/>
      <c r="CB5" s="29" t="s">
        <v>5</v>
      </c>
      <c r="CC5" s="306"/>
      <c r="CD5" s="307"/>
      <c r="CE5" s="308"/>
      <c r="CF5" s="29" t="s">
        <v>5</v>
      </c>
      <c r="CG5" s="307"/>
      <c r="CH5" s="307"/>
      <c r="CI5" s="308"/>
      <c r="CJ5" s="29" t="s">
        <v>5</v>
      </c>
      <c r="CK5" s="306"/>
      <c r="CL5" s="307"/>
      <c r="CM5" s="308"/>
      <c r="CN5" s="31" t="s">
        <v>5</v>
      </c>
      <c r="CS5" s="2"/>
    </row>
    <row r="6" spans="2:97" ht="12.75" customHeight="1">
      <c r="B6" s="315"/>
      <c r="C6" s="316"/>
      <c r="D6" s="322" t="s">
        <v>39</v>
      </c>
      <c r="E6" s="323"/>
      <c r="F6" s="323"/>
      <c r="G6" s="323"/>
      <c r="H6" s="324"/>
      <c r="I6" s="188"/>
      <c r="J6" s="189"/>
      <c r="K6" s="189"/>
      <c r="L6" s="190"/>
      <c r="M6" s="188"/>
      <c r="N6" s="189"/>
      <c r="O6" s="189"/>
      <c r="P6" s="190"/>
      <c r="Q6" s="188"/>
      <c r="R6" s="189"/>
      <c r="S6" s="189"/>
      <c r="T6" s="190"/>
      <c r="U6" s="188"/>
      <c r="V6" s="189"/>
      <c r="W6" s="189"/>
      <c r="X6" s="190"/>
      <c r="Y6" s="188"/>
      <c r="Z6" s="189"/>
      <c r="AA6" s="189"/>
      <c r="AB6" s="190"/>
      <c r="AC6" s="188"/>
      <c r="AD6" s="189"/>
      <c r="AE6" s="189"/>
      <c r="AF6" s="190"/>
      <c r="AG6" s="188"/>
      <c r="AH6" s="189"/>
      <c r="AI6" s="189"/>
      <c r="AJ6" s="190"/>
      <c r="AK6" s="188"/>
      <c r="AL6" s="189"/>
      <c r="AM6" s="189"/>
      <c r="AN6" s="190"/>
      <c r="AO6" s="209"/>
      <c r="AP6" s="210"/>
      <c r="AQ6" s="210"/>
      <c r="AR6" s="210"/>
      <c r="AS6" s="209"/>
      <c r="AT6" s="210"/>
      <c r="AU6" s="210"/>
      <c r="AV6" s="210"/>
      <c r="AW6" s="209"/>
      <c r="AX6" s="210"/>
      <c r="AY6" s="210"/>
      <c r="AZ6" s="210"/>
      <c r="BA6" s="209"/>
      <c r="BB6" s="210"/>
      <c r="BC6" s="210"/>
      <c r="BD6" s="210"/>
      <c r="BE6" s="209"/>
      <c r="BF6" s="210"/>
      <c r="BG6" s="210"/>
      <c r="BH6" s="210"/>
      <c r="BI6" s="209"/>
      <c r="BJ6" s="210"/>
      <c r="BK6" s="210"/>
      <c r="BL6" s="210"/>
      <c r="BM6" s="209"/>
      <c r="BN6" s="210"/>
      <c r="BO6" s="210"/>
      <c r="BP6" s="210"/>
      <c r="BQ6" s="209"/>
      <c r="BR6" s="210"/>
      <c r="BS6" s="210"/>
      <c r="BT6" s="210"/>
      <c r="BU6" s="209"/>
      <c r="BV6" s="210"/>
      <c r="BW6" s="210"/>
      <c r="BX6" s="210"/>
      <c r="BY6" s="209"/>
      <c r="BZ6" s="210"/>
      <c r="CA6" s="210"/>
      <c r="CB6" s="210"/>
      <c r="CC6" s="209"/>
      <c r="CD6" s="210"/>
      <c r="CE6" s="210"/>
      <c r="CF6" s="210"/>
      <c r="CG6" s="209"/>
      <c r="CH6" s="210"/>
      <c r="CI6" s="210"/>
      <c r="CJ6" s="210"/>
      <c r="CK6" s="209"/>
      <c r="CL6" s="210"/>
      <c r="CM6" s="210"/>
      <c r="CN6" s="212"/>
      <c r="CS6" s="2"/>
    </row>
    <row r="7" spans="2:97" ht="12.75" customHeight="1">
      <c r="B7" s="315"/>
      <c r="C7" s="316"/>
      <c r="D7" s="325"/>
      <c r="E7" s="326"/>
      <c r="F7" s="326"/>
      <c r="G7" s="326"/>
      <c r="H7" s="327"/>
      <c r="I7" s="205"/>
      <c r="J7" s="206"/>
      <c r="K7" s="206"/>
      <c r="L7" s="207"/>
      <c r="M7" s="205"/>
      <c r="N7" s="206"/>
      <c r="O7" s="206"/>
      <c r="P7" s="207"/>
      <c r="Q7" s="205"/>
      <c r="R7" s="206"/>
      <c r="S7" s="206"/>
      <c r="T7" s="207"/>
      <c r="U7" s="205"/>
      <c r="V7" s="206"/>
      <c r="W7" s="206"/>
      <c r="X7" s="207"/>
      <c r="Y7" s="205"/>
      <c r="Z7" s="206"/>
      <c r="AA7" s="206"/>
      <c r="AB7" s="207"/>
      <c r="AC7" s="205"/>
      <c r="AD7" s="206"/>
      <c r="AE7" s="206"/>
      <c r="AF7" s="207"/>
      <c r="AG7" s="205"/>
      <c r="AH7" s="206"/>
      <c r="AI7" s="206"/>
      <c r="AJ7" s="207"/>
      <c r="AK7" s="205"/>
      <c r="AL7" s="206"/>
      <c r="AM7" s="206"/>
      <c r="AN7" s="207"/>
      <c r="AO7" s="205"/>
      <c r="AP7" s="206"/>
      <c r="AQ7" s="206"/>
      <c r="AR7" s="206"/>
      <c r="AS7" s="205"/>
      <c r="AT7" s="206"/>
      <c r="AU7" s="206"/>
      <c r="AV7" s="206"/>
      <c r="AW7" s="205"/>
      <c r="AX7" s="206"/>
      <c r="AY7" s="206"/>
      <c r="AZ7" s="206"/>
      <c r="BA7" s="205"/>
      <c r="BB7" s="206"/>
      <c r="BC7" s="206"/>
      <c r="BD7" s="206"/>
      <c r="BE7" s="205"/>
      <c r="BF7" s="206"/>
      <c r="BG7" s="206"/>
      <c r="BH7" s="206"/>
      <c r="BI7" s="205"/>
      <c r="BJ7" s="206"/>
      <c r="BK7" s="206"/>
      <c r="BL7" s="206"/>
      <c r="BM7" s="205"/>
      <c r="BN7" s="206"/>
      <c r="BO7" s="206"/>
      <c r="BP7" s="206"/>
      <c r="BQ7" s="205"/>
      <c r="BR7" s="206"/>
      <c r="BS7" s="206"/>
      <c r="BT7" s="206"/>
      <c r="BU7" s="205"/>
      <c r="BV7" s="206"/>
      <c r="BW7" s="206"/>
      <c r="BX7" s="206"/>
      <c r="BY7" s="205"/>
      <c r="BZ7" s="206"/>
      <c r="CA7" s="206"/>
      <c r="CB7" s="206"/>
      <c r="CC7" s="205"/>
      <c r="CD7" s="206"/>
      <c r="CE7" s="206"/>
      <c r="CF7" s="206"/>
      <c r="CG7" s="205"/>
      <c r="CH7" s="206"/>
      <c r="CI7" s="206"/>
      <c r="CJ7" s="206"/>
      <c r="CK7" s="205"/>
      <c r="CL7" s="206"/>
      <c r="CM7" s="206"/>
      <c r="CN7" s="208"/>
      <c r="CS7" s="2"/>
    </row>
    <row r="8" spans="2:97" ht="9" customHeight="1">
      <c r="B8" s="315"/>
      <c r="C8" s="316"/>
      <c r="D8" s="238" t="s">
        <v>14</v>
      </c>
      <c r="E8" s="239"/>
      <c r="F8" s="239"/>
      <c r="G8" s="239"/>
      <c r="H8" s="240"/>
      <c r="I8" s="300"/>
      <c r="J8" s="301"/>
      <c r="K8" s="301"/>
      <c r="L8" s="302"/>
      <c r="M8" s="300"/>
      <c r="N8" s="301"/>
      <c r="O8" s="301"/>
      <c r="P8" s="302"/>
      <c r="Q8" s="300"/>
      <c r="R8" s="301"/>
      <c r="S8" s="301"/>
      <c r="T8" s="302"/>
      <c r="U8" s="300"/>
      <c r="V8" s="301"/>
      <c r="W8" s="301"/>
      <c r="X8" s="302"/>
      <c r="Y8" s="300"/>
      <c r="Z8" s="301"/>
      <c r="AA8" s="301"/>
      <c r="AB8" s="302"/>
      <c r="AC8" s="300"/>
      <c r="AD8" s="301"/>
      <c r="AE8" s="301"/>
      <c r="AF8" s="302"/>
      <c r="AG8" s="300"/>
      <c r="AH8" s="301"/>
      <c r="AI8" s="301"/>
      <c r="AJ8" s="302"/>
      <c r="AK8" s="300"/>
      <c r="AL8" s="301"/>
      <c r="AM8" s="301"/>
      <c r="AN8" s="302"/>
      <c r="AO8" s="300"/>
      <c r="AP8" s="301"/>
      <c r="AQ8" s="301"/>
      <c r="AR8" s="301"/>
      <c r="AS8" s="300"/>
      <c r="AT8" s="301"/>
      <c r="AU8" s="301"/>
      <c r="AV8" s="301"/>
      <c r="AW8" s="300"/>
      <c r="AX8" s="301"/>
      <c r="AY8" s="301"/>
      <c r="AZ8" s="302"/>
      <c r="BA8" s="300"/>
      <c r="BB8" s="301"/>
      <c r="BC8" s="301"/>
      <c r="BD8" s="302"/>
      <c r="BE8" s="300"/>
      <c r="BF8" s="301"/>
      <c r="BG8" s="301"/>
      <c r="BH8" s="302"/>
      <c r="BI8" s="300"/>
      <c r="BJ8" s="301"/>
      <c r="BK8" s="301"/>
      <c r="BL8" s="302"/>
      <c r="BM8" s="300"/>
      <c r="BN8" s="301"/>
      <c r="BO8" s="301"/>
      <c r="BP8" s="302"/>
      <c r="BQ8" s="300"/>
      <c r="BR8" s="301"/>
      <c r="BS8" s="301"/>
      <c r="BT8" s="302"/>
      <c r="BU8" s="301"/>
      <c r="BV8" s="301"/>
      <c r="BW8" s="301"/>
      <c r="BX8" s="302"/>
      <c r="BY8" s="300"/>
      <c r="BZ8" s="301"/>
      <c r="CA8" s="301"/>
      <c r="CB8" s="302"/>
      <c r="CC8" s="300"/>
      <c r="CD8" s="301"/>
      <c r="CE8" s="301"/>
      <c r="CF8" s="302"/>
      <c r="CG8" s="301"/>
      <c r="CH8" s="301"/>
      <c r="CI8" s="301"/>
      <c r="CJ8" s="302"/>
      <c r="CK8" s="300"/>
      <c r="CL8" s="301"/>
      <c r="CM8" s="301"/>
      <c r="CN8" s="345"/>
      <c r="CO8" s="470">
        <f>SUM(I8:CN9)</f>
        <v>0</v>
      </c>
      <c r="CS8" s="2"/>
    </row>
    <row r="9" spans="2:97" ht="9" customHeight="1">
      <c r="B9" s="315"/>
      <c r="C9" s="316"/>
      <c r="D9" s="294"/>
      <c r="E9" s="295"/>
      <c r="F9" s="295"/>
      <c r="G9" s="295"/>
      <c r="H9" s="296"/>
      <c r="I9" s="303"/>
      <c r="J9" s="304"/>
      <c r="K9" s="304"/>
      <c r="L9" s="305"/>
      <c r="M9" s="303"/>
      <c r="N9" s="304"/>
      <c r="O9" s="304"/>
      <c r="P9" s="305"/>
      <c r="Q9" s="303"/>
      <c r="R9" s="304"/>
      <c r="S9" s="304"/>
      <c r="T9" s="305"/>
      <c r="U9" s="303"/>
      <c r="V9" s="304"/>
      <c r="W9" s="304"/>
      <c r="X9" s="305"/>
      <c r="Y9" s="303"/>
      <c r="Z9" s="304"/>
      <c r="AA9" s="304"/>
      <c r="AB9" s="305"/>
      <c r="AC9" s="303"/>
      <c r="AD9" s="304"/>
      <c r="AE9" s="304"/>
      <c r="AF9" s="305"/>
      <c r="AG9" s="303"/>
      <c r="AH9" s="304"/>
      <c r="AI9" s="304"/>
      <c r="AJ9" s="305"/>
      <c r="AK9" s="303"/>
      <c r="AL9" s="304"/>
      <c r="AM9" s="304"/>
      <c r="AN9" s="305"/>
      <c r="AO9" s="303"/>
      <c r="AP9" s="304"/>
      <c r="AQ9" s="304"/>
      <c r="AR9" s="304"/>
      <c r="AS9" s="303"/>
      <c r="AT9" s="304"/>
      <c r="AU9" s="304"/>
      <c r="AV9" s="304"/>
      <c r="AW9" s="303"/>
      <c r="AX9" s="304"/>
      <c r="AY9" s="304"/>
      <c r="AZ9" s="305"/>
      <c r="BA9" s="303"/>
      <c r="BB9" s="304"/>
      <c r="BC9" s="304"/>
      <c r="BD9" s="305"/>
      <c r="BE9" s="303"/>
      <c r="BF9" s="304"/>
      <c r="BG9" s="304"/>
      <c r="BH9" s="305"/>
      <c r="BI9" s="303"/>
      <c r="BJ9" s="304"/>
      <c r="BK9" s="304"/>
      <c r="BL9" s="305"/>
      <c r="BM9" s="303"/>
      <c r="BN9" s="304"/>
      <c r="BO9" s="304"/>
      <c r="BP9" s="305"/>
      <c r="BQ9" s="303"/>
      <c r="BR9" s="304"/>
      <c r="BS9" s="304"/>
      <c r="BT9" s="305"/>
      <c r="BU9" s="304"/>
      <c r="BV9" s="304"/>
      <c r="BW9" s="304"/>
      <c r="BX9" s="305"/>
      <c r="BY9" s="303"/>
      <c r="BZ9" s="304"/>
      <c r="CA9" s="304"/>
      <c r="CB9" s="305"/>
      <c r="CC9" s="303"/>
      <c r="CD9" s="304"/>
      <c r="CE9" s="304"/>
      <c r="CF9" s="305"/>
      <c r="CG9" s="304"/>
      <c r="CH9" s="304"/>
      <c r="CI9" s="304"/>
      <c r="CJ9" s="305"/>
      <c r="CK9" s="303"/>
      <c r="CL9" s="304"/>
      <c r="CM9" s="304"/>
      <c r="CN9" s="346"/>
      <c r="CO9" s="471"/>
      <c r="CS9" s="2"/>
    </row>
    <row r="10" spans="2:97" ht="9" customHeight="1">
      <c r="B10" s="315"/>
      <c r="C10" s="316"/>
      <c r="D10" s="238" t="s">
        <v>21</v>
      </c>
      <c r="E10" s="239"/>
      <c r="F10" s="239"/>
      <c r="G10" s="239"/>
      <c r="H10" s="240"/>
      <c r="I10" s="300"/>
      <c r="J10" s="301"/>
      <c r="K10" s="301"/>
      <c r="L10" s="302"/>
      <c r="M10" s="300"/>
      <c r="N10" s="301"/>
      <c r="O10" s="301"/>
      <c r="P10" s="302"/>
      <c r="Q10" s="300"/>
      <c r="R10" s="301"/>
      <c r="S10" s="301"/>
      <c r="T10" s="302"/>
      <c r="U10" s="300"/>
      <c r="V10" s="301"/>
      <c r="W10" s="301"/>
      <c r="X10" s="302"/>
      <c r="Y10" s="300"/>
      <c r="Z10" s="301"/>
      <c r="AA10" s="301"/>
      <c r="AB10" s="302"/>
      <c r="AC10" s="300"/>
      <c r="AD10" s="301"/>
      <c r="AE10" s="301"/>
      <c r="AF10" s="302"/>
      <c r="AG10" s="300"/>
      <c r="AH10" s="301"/>
      <c r="AI10" s="301"/>
      <c r="AJ10" s="302"/>
      <c r="AK10" s="300"/>
      <c r="AL10" s="301"/>
      <c r="AM10" s="301"/>
      <c r="AN10" s="302"/>
      <c r="AO10" s="300"/>
      <c r="AP10" s="301"/>
      <c r="AQ10" s="301"/>
      <c r="AR10" s="301"/>
      <c r="AS10" s="300"/>
      <c r="AT10" s="301"/>
      <c r="AU10" s="301"/>
      <c r="AV10" s="301"/>
      <c r="AW10" s="300"/>
      <c r="AX10" s="301"/>
      <c r="AY10" s="301"/>
      <c r="AZ10" s="302"/>
      <c r="BA10" s="300"/>
      <c r="BB10" s="301"/>
      <c r="BC10" s="301"/>
      <c r="BD10" s="302"/>
      <c r="BE10" s="300"/>
      <c r="BF10" s="301"/>
      <c r="BG10" s="301"/>
      <c r="BH10" s="302"/>
      <c r="BI10" s="300"/>
      <c r="BJ10" s="301"/>
      <c r="BK10" s="301"/>
      <c r="BL10" s="302"/>
      <c r="BM10" s="300"/>
      <c r="BN10" s="301"/>
      <c r="BO10" s="301"/>
      <c r="BP10" s="302"/>
      <c r="BQ10" s="300"/>
      <c r="BR10" s="301"/>
      <c r="BS10" s="301"/>
      <c r="BT10" s="302"/>
      <c r="BU10" s="301"/>
      <c r="BV10" s="301"/>
      <c r="BW10" s="301"/>
      <c r="BX10" s="302"/>
      <c r="BY10" s="300"/>
      <c r="BZ10" s="301"/>
      <c r="CA10" s="301"/>
      <c r="CB10" s="302"/>
      <c r="CC10" s="300"/>
      <c r="CD10" s="301"/>
      <c r="CE10" s="301"/>
      <c r="CF10" s="302"/>
      <c r="CG10" s="301"/>
      <c r="CH10" s="301"/>
      <c r="CI10" s="301"/>
      <c r="CJ10" s="302"/>
      <c r="CK10" s="300"/>
      <c r="CL10" s="301"/>
      <c r="CM10" s="301"/>
      <c r="CN10" s="345"/>
      <c r="CS10" s="2"/>
    </row>
    <row r="11" spans="2:97" ht="9" customHeight="1">
      <c r="B11" s="315"/>
      <c r="C11" s="316"/>
      <c r="D11" s="294"/>
      <c r="E11" s="295"/>
      <c r="F11" s="295"/>
      <c r="G11" s="295"/>
      <c r="H11" s="296"/>
      <c r="I11" s="303"/>
      <c r="J11" s="304"/>
      <c r="K11" s="304"/>
      <c r="L11" s="305"/>
      <c r="M11" s="303"/>
      <c r="N11" s="304"/>
      <c r="O11" s="304"/>
      <c r="P11" s="305"/>
      <c r="Q11" s="303"/>
      <c r="R11" s="304"/>
      <c r="S11" s="304"/>
      <c r="T11" s="305"/>
      <c r="U11" s="303"/>
      <c r="V11" s="304"/>
      <c r="W11" s="304"/>
      <c r="X11" s="305"/>
      <c r="Y11" s="303"/>
      <c r="Z11" s="304"/>
      <c r="AA11" s="304"/>
      <c r="AB11" s="305"/>
      <c r="AC11" s="303"/>
      <c r="AD11" s="304"/>
      <c r="AE11" s="304"/>
      <c r="AF11" s="305"/>
      <c r="AG11" s="303"/>
      <c r="AH11" s="304"/>
      <c r="AI11" s="304"/>
      <c r="AJ11" s="305"/>
      <c r="AK11" s="303"/>
      <c r="AL11" s="304"/>
      <c r="AM11" s="304"/>
      <c r="AN11" s="305"/>
      <c r="AO11" s="303"/>
      <c r="AP11" s="304"/>
      <c r="AQ11" s="304"/>
      <c r="AR11" s="304"/>
      <c r="AS11" s="303"/>
      <c r="AT11" s="304"/>
      <c r="AU11" s="304"/>
      <c r="AV11" s="304"/>
      <c r="AW11" s="303"/>
      <c r="AX11" s="304"/>
      <c r="AY11" s="304"/>
      <c r="AZ11" s="305"/>
      <c r="BA11" s="303"/>
      <c r="BB11" s="304"/>
      <c r="BC11" s="304"/>
      <c r="BD11" s="305"/>
      <c r="BE11" s="303"/>
      <c r="BF11" s="304"/>
      <c r="BG11" s="304"/>
      <c r="BH11" s="305"/>
      <c r="BI11" s="303"/>
      <c r="BJ11" s="304"/>
      <c r="BK11" s="304"/>
      <c r="BL11" s="305"/>
      <c r="BM11" s="303"/>
      <c r="BN11" s="304"/>
      <c r="BO11" s="304"/>
      <c r="BP11" s="305"/>
      <c r="BQ11" s="303"/>
      <c r="BR11" s="304"/>
      <c r="BS11" s="304"/>
      <c r="BT11" s="305"/>
      <c r="BU11" s="304"/>
      <c r="BV11" s="304"/>
      <c r="BW11" s="304"/>
      <c r="BX11" s="305"/>
      <c r="BY11" s="303"/>
      <c r="BZ11" s="304"/>
      <c r="CA11" s="304"/>
      <c r="CB11" s="305"/>
      <c r="CC11" s="303"/>
      <c r="CD11" s="304"/>
      <c r="CE11" s="304"/>
      <c r="CF11" s="305"/>
      <c r="CG11" s="304"/>
      <c r="CH11" s="304"/>
      <c r="CI11" s="304"/>
      <c r="CJ11" s="305"/>
      <c r="CK11" s="303"/>
      <c r="CL11" s="304"/>
      <c r="CM11" s="304"/>
      <c r="CN11" s="346"/>
      <c r="CS11" s="2"/>
    </row>
    <row r="12" spans="2:97" ht="9" customHeight="1">
      <c r="B12" s="315"/>
      <c r="C12" s="316"/>
      <c r="D12" s="238" t="s">
        <v>15</v>
      </c>
      <c r="E12" s="239"/>
      <c r="F12" s="239"/>
      <c r="G12" s="239"/>
      <c r="H12" s="240"/>
      <c r="I12" s="284">
        <f>IF(I8="","",ROUNDUP(I8*I10,2))</f>
      </c>
      <c r="J12" s="285"/>
      <c r="K12" s="285"/>
      <c r="L12" s="286"/>
      <c r="M12" s="284">
        <f>IF(M8="","",ROUNDUP(M8*M10,2))</f>
      </c>
      <c r="N12" s="285"/>
      <c r="O12" s="285"/>
      <c r="P12" s="286"/>
      <c r="Q12" s="284">
        <f>IF(Q8="","",ROUNDUP(Q8*Q10,2))</f>
      </c>
      <c r="R12" s="285"/>
      <c r="S12" s="285"/>
      <c r="T12" s="286"/>
      <c r="U12" s="284">
        <f>IF(U8="","",ROUNDUP(U8*U10,2))</f>
      </c>
      <c r="V12" s="285"/>
      <c r="W12" s="285"/>
      <c r="X12" s="286"/>
      <c r="Y12" s="284">
        <f>IF(Y8="","",ROUNDUP(Y8*Y10,2))</f>
      </c>
      <c r="Z12" s="285"/>
      <c r="AA12" s="285"/>
      <c r="AB12" s="286"/>
      <c r="AC12" s="284">
        <f>IF(AC8="","",ROUNDUP(AC8*AC10,2))</f>
      </c>
      <c r="AD12" s="285"/>
      <c r="AE12" s="285"/>
      <c r="AF12" s="286"/>
      <c r="AG12" s="284">
        <f>IF(AG8="","",ROUNDUP(AG8*AG10,2))</f>
      </c>
      <c r="AH12" s="285"/>
      <c r="AI12" s="285"/>
      <c r="AJ12" s="286"/>
      <c r="AK12" s="284">
        <f>IF(AK8="","",ROUNDUP(AK8*AK10,2))</f>
      </c>
      <c r="AL12" s="285"/>
      <c r="AM12" s="285"/>
      <c r="AN12" s="286"/>
      <c r="AO12" s="284">
        <f>IF(AO8="","",ROUNDUP(AO8*AO10,2))</f>
      </c>
      <c r="AP12" s="285"/>
      <c r="AQ12" s="285"/>
      <c r="AR12" s="286"/>
      <c r="AS12" s="284">
        <f>IF(AS8="","",ROUNDUP(AS8*AS10,2))</f>
      </c>
      <c r="AT12" s="285"/>
      <c r="AU12" s="285"/>
      <c r="AV12" s="286"/>
      <c r="AW12" s="284">
        <f>IF(AW8="","",ROUNDUP(AW8*AW10,2))</f>
      </c>
      <c r="AX12" s="285"/>
      <c r="AY12" s="285"/>
      <c r="AZ12" s="286"/>
      <c r="BA12" s="284">
        <f>IF(BA8="","",ROUNDUP(BA8*BA10,2))</f>
      </c>
      <c r="BB12" s="285"/>
      <c r="BC12" s="285"/>
      <c r="BD12" s="286"/>
      <c r="BE12" s="284">
        <f>IF(BE8="","",ROUNDUP(BE8*BE10,2))</f>
      </c>
      <c r="BF12" s="285"/>
      <c r="BG12" s="285"/>
      <c r="BH12" s="286"/>
      <c r="BI12" s="284">
        <f>IF(BI8="","",ROUNDUP(BI8*BI10,2))</f>
      </c>
      <c r="BJ12" s="285"/>
      <c r="BK12" s="285"/>
      <c r="BL12" s="286"/>
      <c r="BM12" s="284">
        <f>IF(BM8="","",ROUNDUP(BM8*BM10,2))</f>
      </c>
      <c r="BN12" s="285"/>
      <c r="BO12" s="285"/>
      <c r="BP12" s="286"/>
      <c r="BQ12" s="284">
        <f>IF(BQ8="","",ROUNDUP(BQ8*BQ10,2))</f>
      </c>
      <c r="BR12" s="285"/>
      <c r="BS12" s="285"/>
      <c r="BT12" s="286"/>
      <c r="BU12" s="284">
        <f>IF(BU8="","",ROUNDUP(BU8*BU10,2))</f>
      </c>
      <c r="BV12" s="285"/>
      <c r="BW12" s="285"/>
      <c r="BX12" s="286"/>
      <c r="BY12" s="284">
        <f>IF(BY8="","",ROUNDUP(BY8*BY10,2))</f>
      </c>
      <c r="BZ12" s="285"/>
      <c r="CA12" s="285"/>
      <c r="CB12" s="286"/>
      <c r="CC12" s="284">
        <f>IF(CC8="","",ROUNDUP(CC8*CC10,2))</f>
      </c>
      <c r="CD12" s="285"/>
      <c r="CE12" s="285"/>
      <c r="CF12" s="286"/>
      <c r="CG12" s="284">
        <f>IF(CG8="","",ROUNDUP(CG8*CG10,2))</f>
      </c>
      <c r="CH12" s="285"/>
      <c r="CI12" s="285"/>
      <c r="CJ12" s="286"/>
      <c r="CK12" s="284">
        <f>IF(CK8="","",ROUNDUP(CK8*CK10,2))</f>
      </c>
      <c r="CL12" s="285"/>
      <c r="CM12" s="285"/>
      <c r="CN12" s="290"/>
      <c r="CO12" s="470">
        <f>SUM(I12:CN13)</f>
        <v>0</v>
      </c>
      <c r="CS12" s="2"/>
    </row>
    <row r="13" spans="2:97" ht="9" customHeight="1">
      <c r="B13" s="315"/>
      <c r="C13" s="316"/>
      <c r="D13" s="294"/>
      <c r="E13" s="295"/>
      <c r="F13" s="295"/>
      <c r="G13" s="295"/>
      <c r="H13" s="296"/>
      <c r="I13" s="287"/>
      <c r="J13" s="288"/>
      <c r="K13" s="288"/>
      <c r="L13" s="289"/>
      <c r="M13" s="287"/>
      <c r="N13" s="288"/>
      <c r="O13" s="288"/>
      <c r="P13" s="289"/>
      <c r="Q13" s="287"/>
      <c r="R13" s="288"/>
      <c r="S13" s="288"/>
      <c r="T13" s="289"/>
      <c r="U13" s="287"/>
      <c r="V13" s="288"/>
      <c r="W13" s="288"/>
      <c r="X13" s="289"/>
      <c r="Y13" s="287"/>
      <c r="Z13" s="288"/>
      <c r="AA13" s="288"/>
      <c r="AB13" s="289"/>
      <c r="AC13" s="287"/>
      <c r="AD13" s="288"/>
      <c r="AE13" s="288"/>
      <c r="AF13" s="289"/>
      <c r="AG13" s="287"/>
      <c r="AH13" s="288"/>
      <c r="AI13" s="288"/>
      <c r="AJ13" s="289"/>
      <c r="AK13" s="287"/>
      <c r="AL13" s="288"/>
      <c r="AM13" s="288"/>
      <c r="AN13" s="289"/>
      <c r="AO13" s="287"/>
      <c r="AP13" s="288"/>
      <c r="AQ13" s="288"/>
      <c r="AR13" s="289"/>
      <c r="AS13" s="287"/>
      <c r="AT13" s="288"/>
      <c r="AU13" s="288"/>
      <c r="AV13" s="289"/>
      <c r="AW13" s="287"/>
      <c r="AX13" s="288"/>
      <c r="AY13" s="288"/>
      <c r="AZ13" s="289"/>
      <c r="BA13" s="287"/>
      <c r="BB13" s="288"/>
      <c r="BC13" s="288"/>
      <c r="BD13" s="289"/>
      <c r="BE13" s="287"/>
      <c r="BF13" s="288"/>
      <c r="BG13" s="288"/>
      <c r="BH13" s="289"/>
      <c r="BI13" s="287"/>
      <c r="BJ13" s="288"/>
      <c r="BK13" s="288"/>
      <c r="BL13" s="289"/>
      <c r="BM13" s="287"/>
      <c r="BN13" s="288"/>
      <c r="BO13" s="288"/>
      <c r="BP13" s="289"/>
      <c r="BQ13" s="287"/>
      <c r="BR13" s="288"/>
      <c r="BS13" s="288"/>
      <c r="BT13" s="289"/>
      <c r="BU13" s="287"/>
      <c r="BV13" s="288"/>
      <c r="BW13" s="288"/>
      <c r="BX13" s="289"/>
      <c r="BY13" s="287"/>
      <c r="BZ13" s="288"/>
      <c r="CA13" s="288"/>
      <c r="CB13" s="289"/>
      <c r="CC13" s="287"/>
      <c r="CD13" s="288"/>
      <c r="CE13" s="288"/>
      <c r="CF13" s="289"/>
      <c r="CG13" s="287"/>
      <c r="CH13" s="288"/>
      <c r="CI13" s="288"/>
      <c r="CJ13" s="289"/>
      <c r="CK13" s="287"/>
      <c r="CL13" s="288"/>
      <c r="CM13" s="288"/>
      <c r="CN13" s="291"/>
      <c r="CO13" s="471"/>
      <c r="CS13" s="2"/>
    </row>
    <row r="14" spans="2:97" ht="9" customHeight="1">
      <c r="B14" s="315"/>
      <c r="C14" s="316"/>
      <c r="D14" s="238" t="s">
        <v>12</v>
      </c>
      <c r="E14" s="239"/>
      <c r="F14" s="239"/>
      <c r="G14" s="239"/>
      <c r="H14" s="240"/>
      <c r="I14" s="32"/>
      <c r="J14" s="297" t="s">
        <v>18</v>
      </c>
      <c r="K14" s="233" t="s">
        <v>20</v>
      </c>
      <c r="L14" s="233"/>
      <c r="M14" s="233"/>
      <c r="N14" s="233"/>
      <c r="O14" s="233"/>
      <c r="P14" s="233"/>
      <c r="Q14" s="33"/>
      <c r="R14" s="297" t="s">
        <v>18</v>
      </c>
      <c r="S14" s="233" t="s">
        <v>25</v>
      </c>
      <c r="T14" s="233"/>
      <c r="U14" s="233"/>
      <c r="V14" s="233"/>
      <c r="W14" s="233"/>
      <c r="X14" s="233"/>
      <c r="Y14" s="33"/>
      <c r="Z14" s="297" t="s">
        <v>18</v>
      </c>
      <c r="AA14" s="233" t="s">
        <v>26</v>
      </c>
      <c r="AB14" s="233"/>
      <c r="AC14" s="233"/>
      <c r="AD14" s="233"/>
      <c r="AE14" s="233"/>
      <c r="AF14" s="2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4"/>
      <c r="CS14" s="2"/>
    </row>
    <row r="15" spans="2:97" ht="9" customHeight="1">
      <c r="B15" s="315"/>
      <c r="C15" s="316"/>
      <c r="D15" s="294"/>
      <c r="E15" s="295"/>
      <c r="F15" s="295"/>
      <c r="G15" s="295"/>
      <c r="H15" s="296"/>
      <c r="I15" s="35"/>
      <c r="J15" s="298"/>
      <c r="K15" s="299"/>
      <c r="L15" s="299"/>
      <c r="M15" s="299"/>
      <c r="N15" s="299"/>
      <c r="O15" s="299"/>
      <c r="P15" s="299"/>
      <c r="Q15" s="36"/>
      <c r="R15" s="298"/>
      <c r="S15" s="299"/>
      <c r="T15" s="299"/>
      <c r="U15" s="299"/>
      <c r="V15" s="299"/>
      <c r="W15" s="299"/>
      <c r="X15" s="299"/>
      <c r="Y15" s="36"/>
      <c r="Z15" s="298"/>
      <c r="AA15" s="299"/>
      <c r="AB15" s="299"/>
      <c r="AC15" s="299"/>
      <c r="AD15" s="299"/>
      <c r="AE15" s="299"/>
      <c r="AF15" s="299"/>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7"/>
      <c r="CS15" s="2"/>
    </row>
    <row r="16" spans="2:97" ht="9" customHeight="1">
      <c r="B16" s="315"/>
      <c r="C16" s="316"/>
      <c r="D16" s="272" t="s">
        <v>27</v>
      </c>
      <c r="E16" s="273"/>
      <c r="F16" s="273"/>
      <c r="G16" s="273"/>
      <c r="H16" s="274"/>
      <c r="I16" s="248"/>
      <c r="J16" s="249"/>
      <c r="K16" s="249"/>
      <c r="L16" s="250"/>
      <c r="M16" s="278"/>
      <c r="N16" s="279"/>
      <c r="O16" s="279"/>
      <c r="P16" s="280"/>
      <c r="Q16" s="248"/>
      <c r="R16" s="249"/>
      <c r="S16" s="249"/>
      <c r="T16" s="250"/>
      <c r="U16" s="248"/>
      <c r="V16" s="249"/>
      <c r="W16" s="249"/>
      <c r="X16" s="250"/>
      <c r="Y16" s="248"/>
      <c r="Z16" s="249"/>
      <c r="AA16" s="249"/>
      <c r="AB16" s="250"/>
      <c r="AC16" s="248"/>
      <c r="AD16" s="249"/>
      <c r="AE16" s="249"/>
      <c r="AF16" s="250"/>
      <c r="AG16" s="248"/>
      <c r="AH16" s="249"/>
      <c r="AI16" s="249"/>
      <c r="AJ16" s="250"/>
      <c r="AK16" s="248"/>
      <c r="AL16" s="249"/>
      <c r="AM16" s="249"/>
      <c r="AN16" s="250"/>
      <c r="AO16" s="248"/>
      <c r="AP16" s="249"/>
      <c r="AQ16" s="249"/>
      <c r="AR16" s="249"/>
      <c r="AS16" s="248"/>
      <c r="AT16" s="249"/>
      <c r="AU16" s="249"/>
      <c r="AV16" s="249"/>
      <c r="AW16" s="248"/>
      <c r="AX16" s="249"/>
      <c r="AY16" s="249"/>
      <c r="AZ16" s="250"/>
      <c r="BA16" s="248"/>
      <c r="BB16" s="249"/>
      <c r="BC16" s="249"/>
      <c r="BD16" s="250"/>
      <c r="BE16" s="248"/>
      <c r="BF16" s="249"/>
      <c r="BG16" s="249"/>
      <c r="BH16" s="250"/>
      <c r="BI16" s="248"/>
      <c r="BJ16" s="249"/>
      <c r="BK16" s="249"/>
      <c r="BL16" s="250"/>
      <c r="BM16" s="248"/>
      <c r="BN16" s="249"/>
      <c r="BO16" s="249"/>
      <c r="BP16" s="250"/>
      <c r="BQ16" s="248"/>
      <c r="BR16" s="249"/>
      <c r="BS16" s="249"/>
      <c r="BT16" s="250"/>
      <c r="BU16" s="249"/>
      <c r="BV16" s="249"/>
      <c r="BW16" s="249"/>
      <c r="BX16" s="250"/>
      <c r="BY16" s="248"/>
      <c r="BZ16" s="249"/>
      <c r="CA16" s="249"/>
      <c r="CB16" s="250"/>
      <c r="CC16" s="248"/>
      <c r="CD16" s="249"/>
      <c r="CE16" s="249"/>
      <c r="CF16" s="250"/>
      <c r="CG16" s="249"/>
      <c r="CH16" s="249"/>
      <c r="CI16" s="249"/>
      <c r="CJ16" s="250"/>
      <c r="CK16" s="248"/>
      <c r="CL16" s="249"/>
      <c r="CM16" s="249"/>
      <c r="CN16" s="254"/>
      <c r="CO16" s="470">
        <f>SUM(I16:CN17)</f>
        <v>0</v>
      </c>
      <c r="CS16" s="1"/>
    </row>
    <row r="17" spans="2:97" ht="9" customHeight="1">
      <c r="B17" s="315"/>
      <c r="C17" s="316"/>
      <c r="D17" s="328"/>
      <c r="E17" s="329"/>
      <c r="F17" s="329"/>
      <c r="G17" s="329"/>
      <c r="H17" s="330"/>
      <c r="I17" s="251"/>
      <c r="J17" s="252"/>
      <c r="K17" s="252"/>
      <c r="L17" s="253"/>
      <c r="M17" s="281"/>
      <c r="N17" s="282"/>
      <c r="O17" s="282"/>
      <c r="P17" s="283"/>
      <c r="Q17" s="251"/>
      <c r="R17" s="252"/>
      <c r="S17" s="252"/>
      <c r="T17" s="253"/>
      <c r="U17" s="251"/>
      <c r="V17" s="252"/>
      <c r="W17" s="252"/>
      <c r="X17" s="253"/>
      <c r="Y17" s="251"/>
      <c r="Z17" s="252"/>
      <c r="AA17" s="252"/>
      <c r="AB17" s="253"/>
      <c r="AC17" s="251"/>
      <c r="AD17" s="252"/>
      <c r="AE17" s="252"/>
      <c r="AF17" s="253"/>
      <c r="AG17" s="251"/>
      <c r="AH17" s="252"/>
      <c r="AI17" s="252"/>
      <c r="AJ17" s="253"/>
      <c r="AK17" s="251"/>
      <c r="AL17" s="252"/>
      <c r="AM17" s="252"/>
      <c r="AN17" s="253"/>
      <c r="AO17" s="251"/>
      <c r="AP17" s="252"/>
      <c r="AQ17" s="252"/>
      <c r="AR17" s="252"/>
      <c r="AS17" s="251"/>
      <c r="AT17" s="252"/>
      <c r="AU17" s="252"/>
      <c r="AV17" s="252"/>
      <c r="AW17" s="251"/>
      <c r="AX17" s="252"/>
      <c r="AY17" s="252"/>
      <c r="AZ17" s="253"/>
      <c r="BA17" s="251"/>
      <c r="BB17" s="252"/>
      <c r="BC17" s="252"/>
      <c r="BD17" s="253"/>
      <c r="BE17" s="251"/>
      <c r="BF17" s="252"/>
      <c r="BG17" s="252"/>
      <c r="BH17" s="253"/>
      <c r="BI17" s="251"/>
      <c r="BJ17" s="252"/>
      <c r="BK17" s="252"/>
      <c r="BL17" s="253"/>
      <c r="BM17" s="251"/>
      <c r="BN17" s="252"/>
      <c r="BO17" s="252"/>
      <c r="BP17" s="253"/>
      <c r="BQ17" s="251"/>
      <c r="BR17" s="252"/>
      <c r="BS17" s="252"/>
      <c r="BT17" s="253"/>
      <c r="BU17" s="252"/>
      <c r="BV17" s="252"/>
      <c r="BW17" s="252"/>
      <c r="BX17" s="253"/>
      <c r="BY17" s="251"/>
      <c r="BZ17" s="252"/>
      <c r="CA17" s="252"/>
      <c r="CB17" s="253"/>
      <c r="CC17" s="251"/>
      <c r="CD17" s="252"/>
      <c r="CE17" s="252"/>
      <c r="CF17" s="253"/>
      <c r="CG17" s="252"/>
      <c r="CH17" s="252"/>
      <c r="CI17" s="252"/>
      <c r="CJ17" s="253"/>
      <c r="CK17" s="251"/>
      <c r="CL17" s="252"/>
      <c r="CM17" s="252"/>
      <c r="CN17" s="255"/>
      <c r="CO17" s="471"/>
      <c r="CS17" s="1"/>
    </row>
    <row r="18" spans="2:97" ht="10.5" customHeight="1">
      <c r="B18" s="315"/>
      <c r="C18" s="316"/>
      <c r="D18" s="272" t="s">
        <v>16</v>
      </c>
      <c r="E18" s="273"/>
      <c r="F18" s="273"/>
      <c r="G18" s="273"/>
      <c r="H18" s="274"/>
      <c r="I18" s="248"/>
      <c r="J18" s="249"/>
      <c r="K18" s="249"/>
      <c r="L18" s="250"/>
      <c r="M18" s="278"/>
      <c r="N18" s="279"/>
      <c r="O18" s="279"/>
      <c r="P18" s="280"/>
      <c r="Q18" s="278"/>
      <c r="R18" s="279"/>
      <c r="S18" s="279"/>
      <c r="T18" s="280"/>
      <c r="U18" s="248"/>
      <c r="V18" s="249"/>
      <c r="W18" s="249"/>
      <c r="X18" s="250"/>
      <c r="Y18" s="248"/>
      <c r="Z18" s="249"/>
      <c r="AA18" s="249"/>
      <c r="AB18" s="250"/>
      <c r="AC18" s="248"/>
      <c r="AD18" s="249"/>
      <c r="AE18" s="249"/>
      <c r="AF18" s="250"/>
      <c r="AG18" s="248"/>
      <c r="AH18" s="249"/>
      <c r="AI18" s="249"/>
      <c r="AJ18" s="250"/>
      <c r="AK18" s="248"/>
      <c r="AL18" s="249"/>
      <c r="AM18" s="249"/>
      <c r="AN18" s="250"/>
      <c r="AO18" s="248"/>
      <c r="AP18" s="249"/>
      <c r="AQ18" s="249"/>
      <c r="AR18" s="249"/>
      <c r="AS18" s="248"/>
      <c r="AT18" s="249"/>
      <c r="AU18" s="249"/>
      <c r="AV18" s="249"/>
      <c r="AW18" s="248"/>
      <c r="AX18" s="249"/>
      <c r="AY18" s="249"/>
      <c r="AZ18" s="250"/>
      <c r="BA18" s="248"/>
      <c r="BB18" s="249"/>
      <c r="BC18" s="249"/>
      <c r="BD18" s="250"/>
      <c r="BE18" s="248"/>
      <c r="BF18" s="249"/>
      <c r="BG18" s="249"/>
      <c r="BH18" s="250"/>
      <c r="BI18" s="248"/>
      <c r="BJ18" s="249"/>
      <c r="BK18" s="249"/>
      <c r="BL18" s="250"/>
      <c r="BM18" s="248"/>
      <c r="BN18" s="249"/>
      <c r="BO18" s="249"/>
      <c r="BP18" s="250"/>
      <c r="BQ18" s="248"/>
      <c r="BR18" s="249"/>
      <c r="BS18" s="249"/>
      <c r="BT18" s="250"/>
      <c r="BU18" s="249"/>
      <c r="BV18" s="249"/>
      <c r="BW18" s="249"/>
      <c r="BX18" s="250"/>
      <c r="BY18" s="248"/>
      <c r="BZ18" s="249"/>
      <c r="CA18" s="249"/>
      <c r="CB18" s="250"/>
      <c r="CC18" s="248"/>
      <c r="CD18" s="249"/>
      <c r="CE18" s="249"/>
      <c r="CF18" s="250"/>
      <c r="CG18" s="249"/>
      <c r="CH18" s="249"/>
      <c r="CI18" s="249"/>
      <c r="CJ18" s="250"/>
      <c r="CK18" s="248"/>
      <c r="CL18" s="249"/>
      <c r="CM18" s="249"/>
      <c r="CN18" s="254"/>
      <c r="CO18" s="470">
        <f>SUM(I18:CN19)</f>
        <v>0</v>
      </c>
      <c r="CS18" s="1"/>
    </row>
    <row r="19" spans="2:97" ht="10.5" customHeight="1">
      <c r="B19" s="315"/>
      <c r="C19" s="316"/>
      <c r="D19" s="275"/>
      <c r="E19" s="276"/>
      <c r="F19" s="276"/>
      <c r="G19" s="276"/>
      <c r="H19" s="277"/>
      <c r="I19" s="251"/>
      <c r="J19" s="252"/>
      <c r="K19" s="252"/>
      <c r="L19" s="253"/>
      <c r="M19" s="281"/>
      <c r="N19" s="282"/>
      <c r="O19" s="282"/>
      <c r="P19" s="283"/>
      <c r="Q19" s="281"/>
      <c r="R19" s="282"/>
      <c r="S19" s="282"/>
      <c r="T19" s="283"/>
      <c r="U19" s="251"/>
      <c r="V19" s="252"/>
      <c r="W19" s="252"/>
      <c r="X19" s="253"/>
      <c r="Y19" s="251"/>
      <c r="Z19" s="252"/>
      <c r="AA19" s="252"/>
      <c r="AB19" s="253"/>
      <c r="AC19" s="251"/>
      <c r="AD19" s="252"/>
      <c r="AE19" s="252"/>
      <c r="AF19" s="253"/>
      <c r="AG19" s="251"/>
      <c r="AH19" s="252"/>
      <c r="AI19" s="252"/>
      <c r="AJ19" s="253"/>
      <c r="AK19" s="251"/>
      <c r="AL19" s="252"/>
      <c r="AM19" s="252"/>
      <c r="AN19" s="253"/>
      <c r="AO19" s="251"/>
      <c r="AP19" s="252"/>
      <c r="AQ19" s="252"/>
      <c r="AR19" s="252"/>
      <c r="AS19" s="251"/>
      <c r="AT19" s="252"/>
      <c r="AU19" s="252"/>
      <c r="AV19" s="252"/>
      <c r="AW19" s="251"/>
      <c r="AX19" s="252"/>
      <c r="AY19" s="252"/>
      <c r="AZ19" s="253"/>
      <c r="BA19" s="251"/>
      <c r="BB19" s="252"/>
      <c r="BC19" s="252"/>
      <c r="BD19" s="253"/>
      <c r="BE19" s="251"/>
      <c r="BF19" s="252"/>
      <c r="BG19" s="252"/>
      <c r="BH19" s="253"/>
      <c r="BI19" s="251"/>
      <c r="BJ19" s="252"/>
      <c r="BK19" s="252"/>
      <c r="BL19" s="253"/>
      <c r="BM19" s="251"/>
      <c r="BN19" s="252"/>
      <c r="BO19" s="252"/>
      <c r="BP19" s="253"/>
      <c r="BQ19" s="251"/>
      <c r="BR19" s="252"/>
      <c r="BS19" s="252"/>
      <c r="BT19" s="253"/>
      <c r="BU19" s="252"/>
      <c r="BV19" s="252"/>
      <c r="BW19" s="252"/>
      <c r="BX19" s="253"/>
      <c r="BY19" s="251"/>
      <c r="BZ19" s="252"/>
      <c r="CA19" s="252"/>
      <c r="CB19" s="253"/>
      <c r="CC19" s="251"/>
      <c r="CD19" s="252"/>
      <c r="CE19" s="252"/>
      <c r="CF19" s="253"/>
      <c r="CG19" s="252"/>
      <c r="CH19" s="252"/>
      <c r="CI19" s="252"/>
      <c r="CJ19" s="253"/>
      <c r="CK19" s="251"/>
      <c r="CL19" s="252"/>
      <c r="CM19" s="252"/>
      <c r="CN19" s="255"/>
      <c r="CO19" s="470"/>
      <c r="CS19" s="1"/>
    </row>
    <row r="20" spans="2:92" ht="12.75" customHeight="1">
      <c r="B20" s="315"/>
      <c r="C20" s="316"/>
      <c r="D20" s="238" t="s">
        <v>8</v>
      </c>
      <c r="E20" s="239"/>
      <c r="F20" s="239"/>
      <c r="G20" s="239"/>
      <c r="H20" s="239"/>
      <c r="I20" s="239"/>
      <c r="J20" s="239"/>
      <c r="K20" s="239"/>
      <c r="L20" s="239"/>
      <c r="M20" s="258">
        <f>IF(CO8=0,"",SUM(I8:CN9))</f>
      </c>
      <c r="N20" s="259"/>
      <c r="O20" s="259"/>
      <c r="P20" s="259"/>
      <c r="Q20" s="259"/>
      <c r="R20" s="259"/>
      <c r="S20" s="259"/>
      <c r="T20" s="260"/>
      <c r="U20" s="468" t="s">
        <v>51</v>
      </c>
      <c r="V20" s="468"/>
      <c r="W20" s="468"/>
      <c r="X20" s="468"/>
      <c r="Y20" s="468"/>
      <c r="Z20" s="468"/>
      <c r="AA20" s="468"/>
      <c r="AB20" s="468"/>
      <c r="AC20" s="482">
        <f>IF(CO12=0,"",SUM(I12:CN13))</f>
      </c>
      <c r="AD20" s="482"/>
      <c r="AE20" s="482"/>
      <c r="AF20" s="482"/>
      <c r="AG20" s="482"/>
      <c r="AH20" s="482"/>
      <c r="AI20" s="482"/>
      <c r="AJ20" s="483"/>
      <c r="AK20" s="232" t="s">
        <v>54</v>
      </c>
      <c r="AL20" s="233"/>
      <c r="AM20" s="233"/>
      <c r="AN20" s="233"/>
      <c r="AO20" s="233"/>
      <c r="AP20" s="233"/>
      <c r="AQ20" s="233"/>
      <c r="AR20" s="234"/>
      <c r="AS20" s="232">
        <f>IF(CO16=0,"",SUM(I16:CN17))</f>
      </c>
      <c r="AT20" s="233"/>
      <c r="AU20" s="233"/>
      <c r="AV20" s="233"/>
      <c r="AW20" s="233"/>
      <c r="AX20" s="233"/>
      <c r="AY20" s="233"/>
      <c r="AZ20" s="234"/>
      <c r="BA20" s="481" t="s">
        <v>53</v>
      </c>
      <c r="BB20" s="233"/>
      <c r="BC20" s="233"/>
      <c r="BD20" s="233"/>
      <c r="BE20" s="233"/>
      <c r="BF20" s="233"/>
      <c r="BG20" s="233"/>
      <c r="BH20" s="233"/>
      <c r="BI20" s="466">
        <f>IF(CO18=0,"",SUM(I18:CN19))</f>
      </c>
      <c r="BJ20" s="466"/>
      <c r="BK20" s="466"/>
      <c r="BL20" s="466"/>
      <c r="BM20" s="466"/>
      <c r="BN20" s="466"/>
      <c r="BO20" s="466"/>
      <c r="BP20" s="466"/>
      <c r="BQ20" s="232" t="s">
        <v>52</v>
      </c>
      <c r="BR20" s="233"/>
      <c r="BS20" s="233"/>
      <c r="BT20" s="233"/>
      <c r="BU20" s="233"/>
      <c r="BV20" s="233"/>
      <c r="BW20" s="233"/>
      <c r="BX20" s="233"/>
      <c r="BY20" s="232">
        <f>IF(Z14="■",ROUNDDOWN(BI20/AC20,2),IF(AC20="","",ROUNDDOWN(MAX(AS20,BI20)/AC20,2)))</f>
      </c>
      <c r="BZ20" s="233"/>
      <c r="CA20" s="233"/>
      <c r="CB20" s="233"/>
      <c r="CC20" s="233"/>
      <c r="CD20" s="233"/>
      <c r="CE20" s="233"/>
      <c r="CF20" s="234"/>
      <c r="CG20" s="472"/>
      <c r="CH20" s="472"/>
      <c r="CI20" s="472"/>
      <c r="CJ20" s="472"/>
      <c r="CK20" s="472"/>
      <c r="CL20" s="472"/>
      <c r="CM20" s="472"/>
      <c r="CN20" s="473"/>
    </row>
    <row r="21" spans="2:93" ht="12.75" customHeight="1" thickBot="1">
      <c r="B21" s="317"/>
      <c r="C21" s="318"/>
      <c r="D21" s="241"/>
      <c r="E21" s="242"/>
      <c r="F21" s="242"/>
      <c r="G21" s="242"/>
      <c r="H21" s="242"/>
      <c r="I21" s="242"/>
      <c r="J21" s="242"/>
      <c r="K21" s="242"/>
      <c r="L21" s="242"/>
      <c r="M21" s="261"/>
      <c r="N21" s="262"/>
      <c r="O21" s="262"/>
      <c r="P21" s="262"/>
      <c r="Q21" s="262"/>
      <c r="R21" s="262"/>
      <c r="S21" s="262"/>
      <c r="T21" s="263"/>
      <c r="U21" s="469"/>
      <c r="V21" s="469"/>
      <c r="W21" s="469"/>
      <c r="X21" s="469"/>
      <c r="Y21" s="469"/>
      <c r="Z21" s="469"/>
      <c r="AA21" s="469"/>
      <c r="AB21" s="469"/>
      <c r="AC21" s="484"/>
      <c r="AD21" s="484"/>
      <c r="AE21" s="484"/>
      <c r="AF21" s="484"/>
      <c r="AG21" s="484"/>
      <c r="AH21" s="484"/>
      <c r="AI21" s="484"/>
      <c r="AJ21" s="485"/>
      <c r="AK21" s="245"/>
      <c r="AL21" s="246"/>
      <c r="AM21" s="246"/>
      <c r="AN21" s="246"/>
      <c r="AO21" s="246"/>
      <c r="AP21" s="246"/>
      <c r="AQ21" s="246"/>
      <c r="AR21" s="480"/>
      <c r="AS21" s="245"/>
      <c r="AT21" s="246"/>
      <c r="AU21" s="246"/>
      <c r="AV21" s="246"/>
      <c r="AW21" s="246"/>
      <c r="AX21" s="246"/>
      <c r="AY21" s="246"/>
      <c r="AZ21" s="480"/>
      <c r="BA21" s="245"/>
      <c r="BB21" s="246"/>
      <c r="BC21" s="246"/>
      <c r="BD21" s="246"/>
      <c r="BE21" s="246"/>
      <c r="BF21" s="246"/>
      <c r="BG21" s="246"/>
      <c r="BH21" s="246"/>
      <c r="BI21" s="467"/>
      <c r="BJ21" s="467"/>
      <c r="BK21" s="467"/>
      <c r="BL21" s="467"/>
      <c r="BM21" s="467"/>
      <c r="BN21" s="467"/>
      <c r="BO21" s="467"/>
      <c r="BP21" s="467"/>
      <c r="BQ21" s="245"/>
      <c r="BR21" s="246"/>
      <c r="BS21" s="246"/>
      <c r="BT21" s="246"/>
      <c r="BU21" s="246"/>
      <c r="BV21" s="246"/>
      <c r="BW21" s="246"/>
      <c r="BX21" s="246"/>
      <c r="BY21" s="245"/>
      <c r="BZ21" s="246"/>
      <c r="CA21" s="246"/>
      <c r="CB21" s="246"/>
      <c r="CC21" s="246"/>
      <c r="CD21" s="246"/>
      <c r="CE21" s="246"/>
      <c r="CF21" s="480"/>
      <c r="CG21" s="474"/>
      <c r="CH21" s="474"/>
      <c r="CI21" s="474"/>
      <c r="CJ21" s="474"/>
      <c r="CK21" s="474"/>
      <c r="CL21" s="474"/>
      <c r="CM21" s="474"/>
      <c r="CN21" s="475"/>
      <c r="CO21" s="21"/>
    </row>
    <row r="22" spans="2:97" ht="15" customHeight="1">
      <c r="B22" s="224" t="s">
        <v>46</v>
      </c>
      <c r="C22" s="225"/>
      <c r="D22" s="229" t="s">
        <v>5</v>
      </c>
      <c r="E22" s="230"/>
      <c r="F22" s="230"/>
      <c r="G22" s="230"/>
      <c r="H22" s="231"/>
      <c r="I22" s="221">
        <f>I5</f>
        <v>0</v>
      </c>
      <c r="J22" s="222"/>
      <c r="K22" s="223"/>
      <c r="L22" s="114" t="s">
        <v>5</v>
      </c>
      <c r="M22" s="221">
        <f>M5</f>
        <v>0</v>
      </c>
      <c r="N22" s="222"/>
      <c r="O22" s="223"/>
      <c r="P22" s="114" t="s">
        <v>5</v>
      </c>
      <c r="Q22" s="221">
        <f>Q5</f>
        <v>0</v>
      </c>
      <c r="R22" s="222"/>
      <c r="S22" s="223"/>
      <c r="T22" s="114" t="s">
        <v>5</v>
      </c>
      <c r="U22" s="221">
        <f>U5</f>
        <v>0</v>
      </c>
      <c r="V22" s="222"/>
      <c r="W22" s="223"/>
      <c r="X22" s="114" t="s">
        <v>5</v>
      </c>
      <c r="Y22" s="221">
        <f>Y5</f>
        <v>0</v>
      </c>
      <c r="Z22" s="222"/>
      <c r="AA22" s="223"/>
      <c r="AB22" s="114" t="s">
        <v>5</v>
      </c>
      <c r="AC22" s="221">
        <f>AC5</f>
        <v>0</v>
      </c>
      <c r="AD22" s="222"/>
      <c r="AE22" s="223"/>
      <c r="AF22" s="114" t="s">
        <v>5</v>
      </c>
      <c r="AG22" s="221">
        <f>AG5</f>
        <v>0</v>
      </c>
      <c r="AH22" s="222"/>
      <c r="AI22" s="223"/>
      <c r="AJ22" s="114" t="s">
        <v>5</v>
      </c>
      <c r="AK22" s="221">
        <f>AK5</f>
        <v>0</v>
      </c>
      <c r="AL22" s="222"/>
      <c r="AM22" s="223"/>
      <c r="AN22" s="114" t="s">
        <v>5</v>
      </c>
      <c r="AO22" s="221">
        <f>AO5</f>
        <v>0</v>
      </c>
      <c r="AP22" s="222"/>
      <c r="AQ22" s="223"/>
      <c r="AR22" s="114" t="s">
        <v>5</v>
      </c>
      <c r="AS22" s="221">
        <f>AS5</f>
        <v>0</v>
      </c>
      <c r="AT22" s="222"/>
      <c r="AU22" s="223"/>
      <c r="AV22" s="114" t="s">
        <v>5</v>
      </c>
      <c r="AW22" s="221">
        <f>AW5</f>
        <v>0</v>
      </c>
      <c r="AX22" s="222"/>
      <c r="AY22" s="223"/>
      <c r="AZ22" s="114" t="s">
        <v>5</v>
      </c>
      <c r="BA22" s="221">
        <f>BA5</f>
        <v>0</v>
      </c>
      <c r="BB22" s="222"/>
      <c r="BC22" s="223"/>
      <c r="BD22" s="114" t="s">
        <v>5</v>
      </c>
      <c r="BE22" s="221">
        <f>BE5</f>
        <v>0</v>
      </c>
      <c r="BF22" s="222"/>
      <c r="BG22" s="223"/>
      <c r="BH22" s="114" t="s">
        <v>5</v>
      </c>
      <c r="BI22" s="221">
        <f>BI5</f>
        <v>0</v>
      </c>
      <c r="BJ22" s="222"/>
      <c r="BK22" s="223"/>
      <c r="BL22" s="114" t="s">
        <v>5</v>
      </c>
      <c r="BM22" s="221">
        <f>BM5</f>
        <v>0</v>
      </c>
      <c r="BN22" s="222"/>
      <c r="BO22" s="223"/>
      <c r="BP22" s="114" t="s">
        <v>5</v>
      </c>
      <c r="BQ22" s="221">
        <f>BQ5</f>
        <v>0</v>
      </c>
      <c r="BR22" s="222"/>
      <c r="BS22" s="223"/>
      <c r="BT22" s="114" t="s">
        <v>5</v>
      </c>
      <c r="BU22" s="221">
        <f>BU5</f>
        <v>0</v>
      </c>
      <c r="BV22" s="222"/>
      <c r="BW22" s="223"/>
      <c r="BX22" s="114" t="s">
        <v>5</v>
      </c>
      <c r="BY22" s="221">
        <f>BY5</f>
        <v>0</v>
      </c>
      <c r="BZ22" s="222"/>
      <c r="CA22" s="223"/>
      <c r="CB22" s="114" t="s">
        <v>5</v>
      </c>
      <c r="CC22" s="221">
        <f>CC5</f>
        <v>0</v>
      </c>
      <c r="CD22" s="222"/>
      <c r="CE22" s="223"/>
      <c r="CF22" s="114" t="s">
        <v>5</v>
      </c>
      <c r="CG22" s="221">
        <f>CG5</f>
        <v>0</v>
      </c>
      <c r="CH22" s="222"/>
      <c r="CI22" s="223"/>
      <c r="CJ22" s="114" t="s">
        <v>5</v>
      </c>
      <c r="CK22" s="221">
        <f>CK5</f>
        <v>0</v>
      </c>
      <c r="CL22" s="222"/>
      <c r="CM22" s="223"/>
      <c r="CN22" s="115" t="s">
        <v>5</v>
      </c>
      <c r="CS22" s="2"/>
    </row>
    <row r="23" spans="2:97" ht="12.75" customHeight="1">
      <c r="B23" s="226"/>
      <c r="C23" s="227"/>
      <c r="D23" s="38"/>
      <c r="E23" s="39"/>
      <c r="F23" s="39"/>
      <c r="G23" s="39"/>
      <c r="H23" s="43" t="s">
        <v>39</v>
      </c>
      <c r="I23" s="213">
        <f>I6</f>
        <v>0</v>
      </c>
      <c r="J23" s="214"/>
      <c r="K23" s="214"/>
      <c r="L23" s="215"/>
      <c r="M23" s="213">
        <f>M6</f>
        <v>0</v>
      </c>
      <c r="N23" s="214"/>
      <c r="O23" s="214"/>
      <c r="P23" s="215"/>
      <c r="Q23" s="213">
        <f>Q6</f>
        <v>0</v>
      </c>
      <c r="R23" s="214"/>
      <c r="S23" s="214"/>
      <c r="T23" s="215"/>
      <c r="U23" s="213">
        <f>U6</f>
        <v>0</v>
      </c>
      <c r="V23" s="214"/>
      <c r="W23" s="214"/>
      <c r="X23" s="215"/>
      <c r="Y23" s="213">
        <f>Y6</f>
        <v>0</v>
      </c>
      <c r="Z23" s="214"/>
      <c r="AA23" s="214"/>
      <c r="AB23" s="215"/>
      <c r="AC23" s="213">
        <f>AC6</f>
        <v>0</v>
      </c>
      <c r="AD23" s="214"/>
      <c r="AE23" s="214"/>
      <c r="AF23" s="215"/>
      <c r="AG23" s="213">
        <f>AG6</f>
        <v>0</v>
      </c>
      <c r="AH23" s="214"/>
      <c r="AI23" s="214"/>
      <c r="AJ23" s="215"/>
      <c r="AK23" s="213">
        <f>AK6</f>
        <v>0</v>
      </c>
      <c r="AL23" s="214"/>
      <c r="AM23" s="214"/>
      <c r="AN23" s="215"/>
      <c r="AO23" s="213">
        <f>AO6</f>
        <v>0</v>
      </c>
      <c r="AP23" s="214"/>
      <c r="AQ23" s="214"/>
      <c r="AR23" s="215"/>
      <c r="AS23" s="213">
        <f>AS6</f>
        <v>0</v>
      </c>
      <c r="AT23" s="214"/>
      <c r="AU23" s="214"/>
      <c r="AV23" s="215"/>
      <c r="AW23" s="213">
        <f>AW6</f>
        <v>0</v>
      </c>
      <c r="AX23" s="214"/>
      <c r="AY23" s="214"/>
      <c r="AZ23" s="215"/>
      <c r="BA23" s="213">
        <f>BA6</f>
        <v>0</v>
      </c>
      <c r="BB23" s="214"/>
      <c r="BC23" s="214"/>
      <c r="BD23" s="215"/>
      <c r="BE23" s="213">
        <f>BE6</f>
        <v>0</v>
      </c>
      <c r="BF23" s="214"/>
      <c r="BG23" s="214"/>
      <c r="BH23" s="215"/>
      <c r="BI23" s="213">
        <f>BI6</f>
        <v>0</v>
      </c>
      <c r="BJ23" s="214"/>
      <c r="BK23" s="214"/>
      <c r="BL23" s="215"/>
      <c r="BM23" s="213">
        <f>BM6</f>
        <v>0</v>
      </c>
      <c r="BN23" s="214"/>
      <c r="BO23" s="214"/>
      <c r="BP23" s="215"/>
      <c r="BQ23" s="213">
        <f>BQ6</f>
        <v>0</v>
      </c>
      <c r="BR23" s="214"/>
      <c r="BS23" s="214"/>
      <c r="BT23" s="215"/>
      <c r="BU23" s="213">
        <f>BU6</f>
        <v>0</v>
      </c>
      <c r="BV23" s="214"/>
      <c r="BW23" s="214"/>
      <c r="BX23" s="215"/>
      <c r="BY23" s="213">
        <f>BY6</f>
        <v>0</v>
      </c>
      <c r="BZ23" s="214"/>
      <c r="CA23" s="214"/>
      <c r="CB23" s="215"/>
      <c r="CC23" s="213">
        <f>CC6</f>
        <v>0</v>
      </c>
      <c r="CD23" s="214"/>
      <c r="CE23" s="214"/>
      <c r="CF23" s="215"/>
      <c r="CG23" s="213">
        <f>CG6</f>
        <v>0</v>
      </c>
      <c r="CH23" s="214"/>
      <c r="CI23" s="214"/>
      <c r="CJ23" s="215"/>
      <c r="CK23" s="213">
        <f>CK6</f>
        <v>0</v>
      </c>
      <c r="CL23" s="214"/>
      <c r="CM23" s="214"/>
      <c r="CN23" s="219"/>
      <c r="CS23" s="2"/>
    </row>
    <row r="24" spans="2:97" ht="12.75" customHeight="1">
      <c r="B24" s="226"/>
      <c r="C24" s="227"/>
      <c r="D24" s="42" t="s">
        <v>45</v>
      </c>
      <c r="E24" s="40"/>
      <c r="F24" s="40"/>
      <c r="G24" s="40"/>
      <c r="H24" s="41"/>
      <c r="I24" s="216"/>
      <c r="J24" s="217"/>
      <c r="K24" s="217"/>
      <c r="L24" s="218"/>
      <c r="M24" s="216"/>
      <c r="N24" s="217"/>
      <c r="O24" s="217"/>
      <c r="P24" s="218"/>
      <c r="Q24" s="216"/>
      <c r="R24" s="217"/>
      <c r="S24" s="217"/>
      <c r="T24" s="218"/>
      <c r="U24" s="216"/>
      <c r="V24" s="217"/>
      <c r="W24" s="217"/>
      <c r="X24" s="218"/>
      <c r="Y24" s="216"/>
      <c r="Z24" s="217"/>
      <c r="AA24" s="217"/>
      <c r="AB24" s="218"/>
      <c r="AC24" s="216"/>
      <c r="AD24" s="217"/>
      <c r="AE24" s="217"/>
      <c r="AF24" s="218"/>
      <c r="AG24" s="216"/>
      <c r="AH24" s="217"/>
      <c r="AI24" s="217"/>
      <c r="AJ24" s="218"/>
      <c r="AK24" s="216"/>
      <c r="AL24" s="217"/>
      <c r="AM24" s="217"/>
      <c r="AN24" s="218"/>
      <c r="AO24" s="216"/>
      <c r="AP24" s="217"/>
      <c r="AQ24" s="217"/>
      <c r="AR24" s="218"/>
      <c r="AS24" s="216"/>
      <c r="AT24" s="217"/>
      <c r="AU24" s="217"/>
      <c r="AV24" s="218"/>
      <c r="AW24" s="216"/>
      <c r="AX24" s="217"/>
      <c r="AY24" s="217"/>
      <c r="AZ24" s="218"/>
      <c r="BA24" s="216"/>
      <c r="BB24" s="217"/>
      <c r="BC24" s="217"/>
      <c r="BD24" s="218"/>
      <c r="BE24" s="216"/>
      <c r="BF24" s="217"/>
      <c r="BG24" s="217"/>
      <c r="BH24" s="218"/>
      <c r="BI24" s="216"/>
      <c r="BJ24" s="217"/>
      <c r="BK24" s="217"/>
      <c r="BL24" s="218"/>
      <c r="BM24" s="216"/>
      <c r="BN24" s="217"/>
      <c r="BO24" s="217"/>
      <c r="BP24" s="218"/>
      <c r="BQ24" s="216"/>
      <c r="BR24" s="217"/>
      <c r="BS24" s="217"/>
      <c r="BT24" s="218"/>
      <c r="BU24" s="216"/>
      <c r="BV24" s="217"/>
      <c r="BW24" s="217"/>
      <c r="BX24" s="218"/>
      <c r="BY24" s="216"/>
      <c r="BZ24" s="217"/>
      <c r="CA24" s="217"/>
      <c r="CB24" s="218"/>
      <c r="CC24" s="216"/>
      <c r="CD24" s="217"/>
      <c r="CE24" s="217"/>
      <c r="CF24" s="218"/>
      <c r="CG24" s="216"/>
      <c r="CH24" s="217"/>
      <c r="CI24" s="217"/>
      <c r="CJ24" s="218"/>
      <c r="CK24" s="216"/>
      <c r="CL24" s="217"/>
      <c r="CM24" s="217"/>
      <c r="CN24" s="220"/>
      <c r="CS24" s="2"/>
    </row>
    <row r="25" spans="2:97" ht="15" customHeight="1">
      <c r="B25" s="226"/>
      <c r="C25" s="228"/>
      <c r="D25" s="196"/>
      <c r="E25" s="197"/>
      <c r="F25" s="197"/>
      <c r="G25" s="197"/>
      <c r="H25" s="198"/>
      <c r="I25" s="209"/>
      <c r="J25" s="210"/>
      <c r="K25" s="210"/>
      <c r="L25" s="211"/>
      <c r="M25" s="209"/>
      <c r="N25" s="210"/>
      <c r="O25" s="210"/>
      <c r="P25" s="211"/>
      <c r="Q25" s="209"/>
      <c r="R25" s="210"/>
      <c r="S25" s="210"/>
      <c r="T25" s="211"/>
      <c r="U25" s="209"/>
      <c r="V25" s="210"/>
      <c r="W25" s="210"/>
      <c r="X25" s="211"/>
      <c r="Y25" s="209"/>
      <c r="Z25" s="210"/>
      <c r="AA25" s="210"/>
      <c r="AB25" s="211"/>
      <c r="AC25" s="209"/>
      <c r="AD25" s="210"/>
      <c r="AE25" s="210"/>
      <c r="AF25" s="211"/>
      <c r="AG25" s="209"/>
      <c r="AH25" s="210"/>
      <c r="AI25" s="210"/>
      <c r="AJ25" s="211"/>
      <c r="AK25" s="209"/>
      <c r="AL25" s="210"/>
      <c r="AM25" s="210"/>
      <c r="AN25" s="211"/>
      <c r="AO25" s="209"/>
      <c r="AP25" s="210"/>
      <c r="AQ25" s="210"/>
      <c r="AR25" s="210"/>
      <c r="AS25" s="209"/>
      <c r="AT25" s="210"/>
      <c r="AU25" s="210"/>
      <c r="AV25" s="210"/>
      <c r="AW25" s="209"/>
      <c r="AX25" s="210"/>
      <c r="AY25" s="210"/>
      <c r="AZ25" s="211"/>
      <c r="BA25" s="209"/>
      <c r="BB25" s="210"/>
      <c r="BC25" s="210"/>
      <c r="BD25" s="211"/>
      <c r="BE25" s="209"/>
      <c r="BF25" s="210"/>
      <c r="BG25" s="210"/>
      <c r="BH25" s="211"/>
      <c r="BI25" s="209"/>
      <c r="BJ25" s="210"/>
      <c r="BK25" s="210"/>
      <c r="BL25" s="211"/>
      <c r="BM25" s="209"/>
      <c r="BN25" s="210"/>
      <c r="BO25" s="210"/>
      <c r="BP25" s="211"/>
      <c r="BQ25" s="209"/>
      <c r="BR25" s="210"/>
      <c r="BS25" s="210"/>
      <c r="BT25" s="211"/>
      <c r="BU25" s="210"/>
      <c r="BV25" s="210"/>
      <c r="BW25" s="210"/>
      <c r="BX25" s="211"/>
      <c r="BY25" s="209"/>
      <c r="BZ25" s="210"/>
      <c r="CA25" s="210"/>
      <c r="CB25" s="211"/>
      <c r="CC25" s="209"/>
      <c r="CD25" s="210"/>
      <c r="CE25" s="210"/>
      <c r="CF25" s="211"/>
      <c r="CG25" s="210"/>
      <c r="CH25" s="210"/>
      <c r="CI25" s="210"/>
      <c r="CJ25" s="211"/>
      <c r="CK25" s="209"/>
      <c r="CL25" s="210"/>
      <c r="CM25" s="210"/>
      <c r="CN25" s="212"/>
      <c r="CS25" s="1"/>
    </row>
    <row r="26" spans="2:97" ht="15" customHeight="1">
      <c r="B26" s="226"/>
      <c r="C26" s="228"/>
      <c r="D26" s="196"/>
      <c r="E26" s="197"/>
      <c r="F26" s="197"/>
      <c r="G26" s="197"/>
      <c r="H26" s="198"/>
      <c r="I26" s="209"/>
      <c r="J26" s="210"/>
      <c r="K26" s="210"/>
      <c r="L26" s="211"/>
      <c r="M26" s="209"/>
      <c r="N26" s="210"/>
      <c r="O26" s="210"/>
      <c r="P26" s="211"/>
      <c r="Q26" s="209"/>
      <c r="R26" s="210"/>
      <c r="S26" s="210"/>
      <c r="T26" s="211"/>
      <c r="U26" s="209"/>
      <c r="V26" s="210"/>
      <c r="W26" s="210"/>
      <c r="X26" s="211"/>
      <c r="Y26" s="209"/>
      <c r="Z26" s="210"/>
      <c r="AA26" s="210"/>
      <c r="AB26" s="211"/>
      <c r="AC26" s="209"/>
      <c r="AD26" s="210"/>
      <c r="AE26" s="210"/>
      <c r="AF26" s="211"/>
      <c r="AG26" s="209"/>
      <c r="AH26" s="210"/>
      <c r="AI26" s="210"/>
      <c r="AJ26" s="211"/>
      <c r="AK26" s="209"/>
      <c r="AL26" s="210"/>
      <c r="AM26" s="210"/>
      <c r="AN26" s="211"/>
      <c r="AO26" s="209"/>
      <c r="AP26" s="210"/>
      <c r="AQ26" s="210"/>
      <c r="AR26" s="210"/>
      <c r="AS26" s="209"/>
      <c r="AT26" s="210"/>
      <c r="AU26" s="210"/>
      <c r="AV26" s="210"/>
      <c r="AW26" s="209"/>
      <c r="AX26" s="210"/>
      <c r="AY26" s="210"/>
      <c r="AZ26" s="211"/>
      <c r="BA26" s="209"/>
      <c r="BB26" s="210"/>
      <c r="BC26" s="210"/>
      <c r="BD26" s="211"/>
      <c r="BE26" s="209"/>
      <c r="BF26" s="210"/>
      <c r="BG26" s="210"/>
      <c r="BH26" s="211"/>
      <c r="BI26" s="209"/>
      <c r="BJ26" s="210"/>
      <c r="BK26" s="210"/>
      <c r="BL26" s="211"/>
      <c r="BM26" s="209"/>
      <c r="BN26" s="210"/>
      <c r="BO26" s="210"/>
      <c r="BP26" s="211"/>
      <c r="BQ26" s="209"/>
      <c r="BR26" s="210"/>
      <c r="BS26" s="210"/>
      <c r="BT26" s="211"/>
      <c r="BU26" s="210"/>
      <c r="BV26" s="210"/>
      <c r="BW26" s="210"/>
      <c r="BX26" s="211"/>
      <c r="BY26" s="209"/>
      <c r="BZ26" s="210"/>
      <c r="CA26" s="210"/>
      <c r="CB26" s="211"/>
      <c r="CC26" s="209"/>
      <c r="CD26" s="210"/>
      <c r="CE26" s="210"/>
      <c r="CF26" s="211"/>
      <c r="CG26" s="210"/>
      <c r="CH26" s="210"/>
      <c r="CI26" s="210"/>
      <c r="CJ26" s="211"/>
      <c r="CK26" s="209"/>
      <c r="CL26" s="210"/>
      <c r="CM26" s="210"/>
      <c r="CN26" s="212"/>
      <c r="CS26" s="1"/>
    </row>
    <row r="27" spans="2:97" ht="15" customHeight="1">
      <c r="B27" s="226"/>
      <c r="C27" s="228"/>
      <c r="D27" s="202"/>
      <c r="E27" s="203"/>
      <c r="F27" s="203"/>
      <c r="G27" s="203"/>
      <c r="H27" s="204"/>
      <c r="I27" s="188"/>
      <c r="J27" s="189"/>
      <c r="K27" s="189"/>
      <c r="L27" s="190"/>
      <c r="M27" s="188"/>
      <c r="N27" s="189"/>
      <c r="O27" s="189"/>
      <c r="P27" s="190"/>
      <c r="Q27" s="188"/>
      <c r="R27" s="189"/>
      <c r="S27" s="189"/>
      <c r="T27" s="190"/>
      <c r="U27" s="188"/>
      <c r="V27" s="189"/>
      <c r="W27" s="189"/>
      <c r="X27" s="190"/>
      <c r="Y27" s="188"/>
      <c r="Z27" s="189"/>
      <c r="AA27" s="189"/>
      <c r="AB27" s="190"/>
      <c r="AC27" s="188"/>
      <c r="AD27" s="189"/>
      <c r="AE27" s="189"/>
      <c r="AF27" s="190"/>
      <c r="AG27" s="188"/>
      <c r="AH27" s="189"/>
      <c r="AI27" s="189"/>
      <c r="AJ27" s="190"/>
      <c r="AK27" s="188"/>
      <c r="AL27" s="189"/>
      <c r="AM27" s="189"/>
      <c r="AN27" s="190"/>
      <c r="AO27" s="188"/>
      <c r="AP27" s="189"/>
      <c r="AQ27" s="189"/>
      <c r="AR27" s="189"/>
      <c r="AS27" s="188"/>
      <c r="AT27" s="189"/>
      <c r="AU27" s="189"/>
      <c r="AV27" s="189"/>
      <c r="AW27" s="188"/>
      <c r="AX27" s="189"/>
      <c r="AY27" s="189"/>
      <c r="AZ27" s="190"/>
      <c r="BA27" s="188"/>
      <c r="BB27" s="189"/>
      <c r="BC27" s="189"/>
      <c r="BD27" s="190"/>
      <c r="BE27" s="188"/>
      <c r="BF27" s="189"/>
      <c r="BG27" s="189"/>
      <c r="BH27" s="190"/>
      <c r="BI27" s="188"/>
      <c r="BJ27" s="189"/>
      <c r="BK27" s="189"/>
      <c r="BL27" s="190"/>
      <c r="BM27" s="188"/>
      <c r="BN27" s="189"/>
      <c r="BO27" s="189"/>
      <c r="BP27" s="190"/>
      <c r="BQ27" s="188"/>
      <c r="BR27" s="189"/>
      <c r="BS27" s="189"/>
      <c r="BT27" s="190"/>
      <c r="BU27" s="189"/>
      <c r="BV27" s="189"/>
      <c r="BW27" s="189"/>
      <c r="BX27" s="190"/>
      <c r="BY27" s="188"/>
      <c r="BZ27" s="189"/>
      <c r="CA27" s="189"/>
      <c r="CB27" s="190"/>
      <c r="CC27" s="188"/>
      <c r="CD27" s="189"/>
      <c r="CE27" s="189"/>
      <c r="CF27" s="190"/>
      <c r="CG27" s="189"/>
      <c r="CH27" s="189"/>
      <c r="CI27" s="189"/>
      <c r="CJ27" s="190"/>
      <c r="CK27" s="188"/>
      <c r="CL27" s="189"/>
      <c r="CM27" s="189"/>
      <c r="CN27" s="194"/>
      <c r="CS27" s="1"/>
    </row>
    <row r="28" spans="2:97" ht="15" customHeight="1">
      <c r="B28" s="226"/>
      <c r="C28" s="228"/>
      <c r="D28" s="199"/>
      <c r="E28" s="200"/>
      <c r="F28" s="200"/>
      <c r="G28" s="200"/>
      <c r="H28" s="201"/>
      <c r="I28" s="205"/>
      <c r="J28" s="206"/>
      <c r="K28" s="206"/>
      <c r="L28" s="207"/>
      <c r="M28" s="205"/>
      <c r="N28" s="206"/>
      <c r="O28" s="206"/>
      <c r="P28" s="207"/>
      <c r="Q28" s="205"/>
      <c r="R28" s="206"/>
      <c r="S28" s="206"/>
      <c r="T28" s="207"/>
      <c r="U28" s="205"/>
      <c r="V28" s="206"/>
      <c r="W28" s="206"/>
      <c r="X28" s="207"/>
      <c r="Y28" s="205"/>
      <c r="Z28" s="206"/>
      <c r="AA28" s="206"/>
      <c r="AB28" s="207"/>
      <c r="AC28" s="205"/>
      <c r="AD28" s="206"/>
      <c r="AE28" s="206"/>
      <c r="AF28" s="207"/>
      <c r="AG28" s="205"/>
      <c r="AH28" s="206"/>
      <c r="AI28" s="206"/>
      <c r="AJ28" s="207"/>
      <c r="AK28" s="205"/>
      <c r="AL28" s="206"/>
      <c r="AM28" s="206"/>
      <c r="AN28" s="207"/>
      <c r="AO28" s="205"/>
      <c r="AP28" s="206"/>
      <c r="AQ28" s="206"/>
      <c r="AR28" s="206"/>
      <c r="AS28" s="205"/>
      <c r="AT28" s="206"/>
      <c r="AU28" s="206"/>
      <c r="AV28" s="206"/>
      <c r="AW28" s="205"/>
      <c r="AX28" s="206"/>
      <c r="AY28" s="206"/>
      <c r="AZ28" s="207"/>
      <c r="BA28" s="205"/>
      <c r="BB28" s="206"/>
      <c r="BC28" s="206"/>
      <c r="BD28" s="207"/>
      <c r="BE28" s="205"/>
      <c r="BF28" s="206"/>
      <c r="BG28" s="206"/>
      <c r="BH28" s="207"/>
      <c r="BI28" s="205"/>
      <c r="BJ28" s="206"/>
      <c r="BK28" s="206"/>
      <c r="BL28" s="207"/>
      <c r="BM28" s="205"/>
      <c r="BN28" s="206"/>
      <c r="BO28" s="206"/>
      <c r="BP28" s="207"/>
      <c r="BQ28" s="205"/>
      <c r="BR28" s="206"/>
      <c r="BS28" s="206"/>
      <c r="BT28" s="207"/>
      <c r="BU28" s="206"/>
      <c r="BV28" s="206"/>
      <c r="BW28" s="206"/>
      <c r="BX28" s="207"/>
      <c r="BY28" s="205"/>
      <c r="BZ28" s="206"/>
      <c r="CA28" s="206"/>
      <c r="CB28" s="207"/>
      <c r="CC28" s="205"/>
      <c r="CD28" s="206"/>
      <c r="CE28" s="206"/>
      <c r="CF28" s="207"/>
      <c r="CG28" s="206"/>
      <c r="CH28" s="206"/>
      <c r="CI28" s="206"/>
      <c r="CJ28" s="207"/>
      <c r="CK28" s="205"/>
      <c r="CL28" s="206"/>
      <c r="CM28" s="206"/>
      <c r="CN28" s="208"/>
      <c r="CS28" s="1"/>
    </row>
    <row r="29" spans="2:92" ht="15" customHeight="1">
      <c r="B29" s="226"/>
      <c r="C29" s="228"/>
      <c r="D29" s="202"/>
      <c r="E29" s="203"/>
      <c r="F29" s="203"/>
      <c r="G29" s="203"/>
      <c r="H29" s="204"/>
      <c r="I29" s="188"/>
      <c r="J29" s="189"/>
      <c r="K29" s="189"/>
      <c r="L29" s="190"/>
      <c r="M29" s="188"/>
      <c r="N29" s="189"/>
      <c r="O29" s="189"/>
      <c r="P29" s="190"/>
      <c r="Q29" s="188"/>
      <c r="R29" s="189"/>
      <c r="S29" s="189"/>
      <c r="T29" s="190"/>
      <c r="U29" s="188"/>
      <c r="V29" s="189"/>
      <c r="W29" s="189"/>
      <c r="X29" s="190"/>
      <c r="Y29" s="188"/>
      <c r="Z29" s="189"/>
      <c r="AA29" s="189"/>
      <c r="AB29" s="190"/>
      <c r="AC29" s="188"/>
      <c r="AD29" s="189"/>
      <c r="AE29" s="189"/>
      <c r="AF29" s="190"/>
      <c r="AG29" s="188"/>
      <c r="AH29" s="189"/>
      <c r="AI29" s="189"/>
      <c r="AJ29" s="190"/>
      <c r="AK29" s="188"/>
      <c r="AL29" s="189"/>
      <c r="AM29" s="189"/>
      <c r="AN29" s="190"/>
      <c r="AO29" s="188"/>
      <c r="AP29" s="189"/>
      <c r="AQ29" s="189"/>
      <c r="AR29" s="189"/>
      <c r="AS29" s="188"/>
      <c r="AT29" s="189"/>
      <c r="AU29" s="189"/>
      <c r="AV29" s="189"/>
      <c r="AW29" s="188"/>
      <c r="AX29" s="189"/>
      <c r="AY29" s="189"/>
      <c r="AZ29" s="190"/>
      <c r="BA29" s="188"/>
      <c r="BB29" s="189"/>
      <c r="BC29" s="189"/>
      <c r="BD29" s="190"/>
      <c r="BE29" s="188"/>
      <c r="BF29" s="189"/>
      <c r="BG29" s="189"/>
      <c r="BH29" s="190"/>
      <c r="BI29" s="188"/>
      <c r="BJ29" s="189"/>
      <c r="BK29" s="189"/>
      <c r="BL29" s="190"/>
      <c r="BM29" s="188"/>
      <c r="BN29" s="189"/>
      <c r="BO29" s="189"/>
      <c r="BP29" s="190"/>
      <c r="BQ29" s="188"/>
      <c r="BR29" s="189"/>
      <c r="BS29" s="189"/>
      <c r="BT29" s="190"/>
      <c r="BU29" s="189"/>
      <c r="BV29" s="189"/>
      <c r="BW29" s="189"/>
      <c r="BX29" s="190"/>
      <c r="BY29" s="188"/>
      <c r="BZ29" s="189"/>
      <c r="CA29" s="189"/>
      <c r="CB29" s="190"/>
      <c r="CC29" s="188"/>
      <c r="CD29" s="189"/>
      <c r="CE29" s="189"/>
      <c r="CF29" s="190"/>
      <c r="CG29" s="189"/>
      <c r="CH29" s="189"/>
      <c r="CI29" s="189"/>
      <c r="CJ29" s="190"/>
      <c r="CK29" s="188"/>
      <c r="CL29" s="189"/>
      <c r="CM29" s="189"/>
      <c r="CN29" s="194"/>
    </row>
    <row r="30" spans="2:92" ht="15" customHeight="1">
      <c r="B30" s="226"/>
      <c r="C30" s="228"/>
      <c r="D30" s="196"/>
      <c r="E30" s="197"/>
      <c r="F30" s="197"/>
      <c r="G30" s="197"/>
      <c r="H30" s="198"/>
      <c r="I30" s="191"/>
      <c r="J30" s="192"/>
      <c r="K30" s="192"/>
      <c r="L30" s="193"/>
      <c r="M30" s="191"/>
      <c r="N30" s="192"/>
      <c r="O30" s="192"/>
      <c r="P30" s="193"/>
      <c r="Q30" s="191"/>
      <c r="R30" s="192"/>
      <c r="S30" s="192"/>
      <c r="T30" s="193"/>
      <c r="U30" s="191"/>
      <c r="V30" s="192"/>
      <c r="W30" s="192"/>
      <c r="X30" s="193"/>
      <c r="Y30" s="191"/>
      <c r="Z30" s="192"/>
      <c r="AA30" s="192"/>
      <c r="AB30" s="193"/>
      <c r="AC30" s="191"/>
      <c r="AD30" s="192"/>
      <c r="AE30" s="192"/>
      <c r="AF30" s="193"/>
      <c r="AG30" s="191"/>
      <c r="AH30" s="192"/>
      <c r="AI30" s="192"/>
      <c r="AJ30" s="193"/>
      <c r="AK30" s="191"/>
      <c r="AL30" s="192"/>
      <c r="AM30" s="192"/>
      <c r="AN30" s="193"/>
      <c r="AO30" s="191"/>
      <c r="AP30" s="192"/>
      <c r="AQ30" s="192"/>
      <c r="AR30" s="192"/>
      <c r="AS30" s="191"/>
      <c r="AT30" s="192"/>
      <c r="AU30" s="192"/>
      <c r="AV30" s="192"/>
      <c r="AW30" s="191"/>
      <c r="AX30" s="192"/>
      <c r="AY30" s="192"/>
      <c r="AZ30" s="193"/>
      <c r="BA30" s="191"/>
      <c r="BB30" s="192"/>
      <c r="BC30" s="192"/>
      <c r="BD30" s="193"/>
      <c r="BE30" s="191"/>
      <c r="BF30" s="192"/>
      <c r="BG30" s="192"/>
      <c r="BH30" s="193"/>
      <c r="BI30" s="191"/>
      <c r="BJ30" s="192"/>
      <c r="BK30" s="192"/>
      <c r="BL30" s="193"/>
      <c r="BM30" s="191"/>
      <c r="BN30" s="192"/>
      <c r="BO30" s="192"/>
      <c r="BP30" s="193"/>
      <c r="BQ30" s="191"/>
      <c r="BR30" s="192"/>
      <c r="BS30" s="192"/>
      <c r="BT30" s="193"/>
      <c r="BU30" s="192"/>
      <c r="BV30" s="192"/>
      <c r="BW30" s="192"/>
      <c r="BX30" s="193"/>
      <c r="BY30" s="191"/>
      <c r="BZ30" s="192"/>
      <c r="CA30" s="192"/>
      <c r="CB30" s="193"/>
      <c r="CC30" s="191"/>
      <c r="CD30" s="192"/>
      <c r="CE30" s="192"/>
      <c r="CF30" s="193"/>
      <c r="CG30" s="192"/>
      <c r="CH30" s="192"/>
      <c r="CI30" s="192"/>
      <c r="CJ30" s="193"/>
      <c r="CK30" s="191"/>
      <c r="CL30" s="192"/>
      <c r="CM30" s="192"/>
      <c r="CN30" s="195"/>
    </row>
    <row r="31" spans="2:92" ht="15" customHeight="1">
      <c r="B31" s="226"/>
      <c r="C31" s="228"/>
      <c r="D31" s="202"/>
      <c r="E31" s="203"/>
      <c r="F31" s="203"/>
      <c r="G31" s="203"/>
      <c r="H31" s="204"/>
      <c r="I31" s="188"/>
      <c r="J31" s="189"/>
      <c r="K31" s="189"/>
      <c r="L31" s="190"/>
      <c r="M31" s="188"/>
      <c r="N31" s="189"/>
      <c r="O31" s="189"/>
      <c r="P31" s="190"/>
      <c r="Q31" s="188"/>
      <c r="R31" s="189"/>
      <c r="S31" s="189"/>
      <c r="T31" s="190"/>
      <c r="U31" s="188"/>
      <c r="V31" s="189"/>
      <c r="W31" s="189"/>
      <c r="X31" s="190"/>
      <c r="Y31" s="188"/>
      <c r="Z31" s="189"/>
      <c r="AA31" s="189"/>
      <c r="AB31" s="190"/>
      <c r="AC31" s="188"/>
      <c r="AD31" s="189"/>
      <c r="AE31" s="189"/>
      <c r="AF31" s="190"/>
      <c r="AG31" s="188"/>
      <c r="AH31" s="189"/>
      <c r="AI31" s="189"/>
      <c r="AJ31" s="190"/>
      <c r="AK31" s="188"/>
      <c r="AL31" s="189"/>
      <c r="AM31" s="189"/>
      <c r="AN31" s="190"/>
      <c r="AO31" s="188"/>
      <c r="AP31" s="189"/>
      <c r="AQ31" s="189"/>
      <c r="AR31" s="189"/>
      <c r="AS31" s="188"/>
      <c r="AT31" s="189"/>
      <c r="AU31" s="189"/>
      <c r="AV31" s="189"/>
      <c r="AW31" s="188"/>
      <c r="AX31" s="189"/>
      <c r="AY31" s="189"/>
      <c r="AZ31" s="190"/>
      <c r="BA31" s="188"/>
      <c r="BB31" s="189"/>
      <c r="BC31" s="189"/>
      <c r="BD31" s="190"/>
      <c r="BE31" s="188"/>
      <c r="BF31" s="189"/>
      <c r="BG31" s="189"/>
      <c r="BH31" s="190"/>
      <c r="BI31" s="188"/>
      <c r="BJ31" s="189"/>
      <c r="BK31" s="189"/>
      <c r="BL31" s="190"/>
      <c r="BM31" s="188"/>
      <c r="BN31" s="189"/>
      <c r="BO31" s="189"/>
      <c r="BP31" s="190"/>
      <c r="BQ31" s="188"/>
      <c r="BR31" s="189"/>
      <c r="BS31" s="189"/>
      <c r="BT31" s="190"/>
      <c r="BU31" s="189"/>
      <c r="BV31" s="189"/>
      <c r="BW31" s="189"/>
      <c r="BX31" s="190"/>
      <c r="BY31" s="188"/>
      <c r="BZ31" s="189"/>
      <c r="CA31" s="189"/>
      <c r="CB31" s="190"/>
      <c r="CC31" s="188"/>
      <c r="CD31" s="189"/>
      <c r="CE31" s="189"/>
      <c r="CF31" s="190"/>
      <c r="CG31" s="189"/>
      <c r="CH31" s="189"/>
      <c r="CI31" s="189"/>
      <c r="CJ31" s="190"/>
      <c r="CK31" s="188"/>
      <c r="CL31" s="189"/>
      <c r="CM31" s="189"/>
      <c r="CN31" s="194"/>
    </row>
    <row r="32" spans="2:92" ht="15" customHeight="1">
      <c r="B32" s="226"/>
      <c r="C32" s="228"/>
      <c r="D32" s="199"/>
      <c r="E32" s="200"/>
      <c r="F32" s="200"/>
      <c r="G32" s="200"/>
      <c r="H32" s="201"/>
      <c r="I32" s="191"/>
      <c r="J32" s="192"/>
      <c r="K32" s="192"/>
      <c r="L32" s="193"/>
      <c r="M32" s="191"/>
      <c r="N32" s="192"/>
      <c r="O32" s="192"/>
      <c r="P32" s="193"/>
      <c r="Q32" s="191"/>
      <c r="R32" s="192"/>
      <c r="S32" s="192"/>
      <c r="T32" s="193"/>
      <c r="U32" s="191"/>
      <c r="V32" s="192"/>
      <c r="W32" s="192"/>
      <c r="X32" s="193"/>
      <c r="Y32" s="191"/>
      <c r="Z32" s="192"/>
      <c r="AA32" s="192"/>
      <c r="AB32" s="193"/>
      <c r="AC32" s="191"/>
      <c r="AD32" s="192"/>
      <c r="AE32" s="192"/>
      <c r="AF32" s="193"/>
      <c r="AG32" s="191"/>
      <c r="AH32" s="192"/>
      <c r="AI32" s="192"/>
      <c r="AJ32" s="193"/>
      <c r="AK32" s="191"/>
      <c r="AL32" s="192"/>
      <c r="AM32" s="192"/>
      <c r="AN32" s="193"/>
      <c r="AO32" s="191"/>
      <c r="AP32" s="192"/>
      <c r="AQ32" s="192"/>
      <c r="AR32" s="192"/>
      <c r="AS32" s="191"/>
      <c r="AT32" s="192"/>
      <c r="AU32" s="192"/>
      <c r="AV32" s="192"/>
      <c r="AW32" s="191"/>
      <c r="AX32" s="192"/>
      <c r="AY32" s="192"/>
      <c r="AZ32" s="193"/>
      <c r="BA32" s="191"/>
      <c r="BB32" s="192"/>
      <c r="BC32" s="192"/>
      <c r="BD32" s="193"/>
      <c r="BE32" s="191"/>
      <c r="BF32" s="192"/>
      <c r="BG32" s="192"/>
      <c r="BH32" s="193"/>
      <c r="BI32" s="191"/>
      <c r="BJ32" s="192"/>
      <c r="BK32" s="192"/>
      <c r="BL32" s="193"/>
      <c r="BM32" s="191"/>
      <c r="BN32" s="192"/>
      <c r="BO32" s="192"/>
      <c r="BP32" s="193"/>
      <c r="BQ32" s="191"/>
      <c r="BR32" s="192"/>
      <c r="BS32" s="192"/>
      <c r="BT32" s="193"/>
      <c r="BU32" s="192"/>
      <c r="BV32" s="192"/>
      <c r="BW32" s="192"/>
      <c r="BX32" s="193"/>
      <c r="BY32" s="191"/>
      <c r="BZ32" s="192"/>
      <c r="CA32" s="192"/>
      <c r="CB32" s="193"/>
      <c r="CC32" s="191"/>
      <c r="CD32" s="192"/>
      <c r="CE32" s="192"/>
      <c r="CF32" s="193"/>
      <c r="CG32" s="192"/>
      <c r="CH32" s="192"/>
      <c r="CI32" s="192"/>
      <c r="CJ32" s="193"/>
      <c r="CK32" s="191"/>
      <c r="CL32" s="192"/>
      <c r="CM32" s="192"/>
      <c r="CN32" s="195"/>
    </row>
    <row r="33" spans="2:92" ht="15" customHeight="1">
      <c r="B33" s="226"/>
      <c r="C33" s="228"/>
      <c r="D33" s="202"/>
      <c r="E33" s="203"/>
      <c r="F33" s="203"/>
      <c r="G33" s="203"/>
      <c r="H33" s="204"/>
      <c r="I33" s="188"/>
      <c r="J33" s="189"/>
      <c r="K33" s="189"/>
      <c r="L33" s="190"/>
      <c r="M33" s="188"/>
      <c r="N33" s="189"/>
      <c r="O33" s="189"/>
      <c r="P33" s="190"/>
      <c r="Q33" s="188"/>
      <c r="R33" s="189"/>
      <c r="S33" s="189"/>
      <c r="T33" s="190"/>
      <c r="U33" s="188"/>
      <c r="V33" s="189"/>
      <c r="W33" s="189"/>
      <c r="X33" s="190"/>
      <c r="Y33" s="188"/>
      <c r="Z33" s="189"/>
      <c r="AA33" s="189"/>
      <c r="AB33" s="190"/>
      <c r="AC33" s="188"/>
      <c r="AD33" s="189"/>
      <c r="AE33" s="189"/>
      <c r="AF33" s="190"/>
      <c r="AG33" s="188"/>
      <c r="AH33" s="189"/>
      <c r="AI33" s="189"/>
      <c r="AJ33" s="190"/>
      <c r="AK33" s="188"/>
      <c r="AL33" s="189"/>
      <c r="AM33" s="189"/>
      <c r="AN33" s="190"/>
      <c r="AO33" s="188"/>
      <c r="AP33" s="189"/>
      <c r="AQ33" s="189"/>
      <c r="AR33" s="189"/>
      <c r="AS33" s="188"/>
      <c r="AT33" s="189"/>
      <c r="AU33" s="189"/>
      <c r="AV33" s="189"/>
      <c r="AW33" s="188"/>
      <c r="AX33" s="189"/>
      <c r="AY33" s="189"/>
      <c r="AZ33" s="190"/>
      <c r="BA33" s="188"/>
      <c r="BB33" s="189"/>
      <c r="BC33" s="189"/>
      <c r="BD33" s="190"/>
      <c r="BE33" s="188"/>
      <c r="BF33" s="189"/>
      <c r="BG33" s="189"/>
      <c r="BH33" s="190"/>
      <c r="BI33" s="188"/>
      <c r="BJ33" s="189"/>
      <c r="BK33" s="189"/>
      <c r="BL33" s="190"/>
      <c r="BM33" s="188"/>
      <c r="BN33" s="189"/>
      <c r="BO33" s="189"/>
      <c r="BP33" s="190"/>
      <c r="BQ33" s="188"/>
      <c r="BR33" s="189"/>
      <c r="BS33" s="189"/>
      <c r="BT33" s="190"/>
      <c r="BU33" s="189"/>
      <c r="BV33" s="189"/>
      <c r="BW33" s="189"/>
      <c r="BX33" s="190"/>
      <c r="BY33" s="188"/>
      <c r="BZ33" s="189"/>
      <c r="CA33" s="189"/>
      <c r="CB33" s="190"/>
      <c r="CC33" s="188"/>
      <c r="CD33" s="189"/>
      <c r="CE33" s="189"/>
      <c r="CF33" s="190"/>
      <c r="CG33" s="189"/>
      <c r="CH33" s="189"/>
      <c r="CI33" s="189"/>
      <c r="CJ33" s="190"/>
      <c r="CK33" s="188"/>
      <c r="CL33" s="189"/>
      <c r="CM33" s="189"/>
      <c r="CN33" s="194"/>
    </row>
    <row r="34" spans="2:92" ht="15" customHeight="1">
      <c r="B34" s="226"/>
      <c r="C34" s="228"/>
      <c r="D34" s="199"/>
      <c r="E34" s="200"/>
      <c r="F34" s="200"/>
      <c r="G34" s="200"/>
      <c r="H34" s="201"/>
      <c r="I34" s="191"/>
      <c r="J34" s="192"/>
      <c r="K34" s="192"/>
      <c r="L34" s="193"/>
      <c r="M34" s="191"/>
      <c r="N34" s="192"/>
      <c r="O34" s="192"/>
      <c r="P34" s="193"/>
      <c r="Q34" s="191"/>
      <c r="R34" s="192"/>
      <c r="S34" s="192"/>
      <c r="T34" s="193"/>
      <c r="U34" s="191"/>
      <c r="V34" s="192"/>
      <c r="W34" s="192"/>
      <c r="X34" s="193"/>
      <c r="Y34" s="191"/>
      <c r="Z34" s="192"/>
      <c r="AA34" s="192"/>
      <c r="AB34" s="193"/>
      <c r="AC34" s="191"/>
      <c r="AD34" s="192"/>
      <c r="AE34" s="192"/>
      <c r="AF34" s="193"/>
      <c r="AG34" s="191"/>
      <c r="AH34" s="192"/>
      <c r="AI34" s="192"/>
      <c r="AJ34" s="193"/>
      <c r="AK34" s="191"/>
      <c r="AL34" s="192"/>
      <c r="AM34" s="192"/>
      <c r="AN34" s="193"/>
      <c r="AO34" s="191"/>
      <c r="AP34" s="192"/>
      <c r="AQ34" s="192"/>
      <c r="AR34" s="192"/>
      <c r="AS34" s="191"/>
      <c r="AT34" s="192"/>
      <c r="AU34" s="192"/>
      <c r="AV34" s="192"/>
      <c r="AW34" s="191"/>
      <c r="AX34" s="192"/>
      <c r="AY34" s="192"/>
      <c r="AZ34" s="193"/>
      <c r="BA34" s="191"/>
      <c r="BB34" s="192"/>
      <c r="BC34" s="192"/>
      <c r="BD34" s="193"/>
      <c r="BE34" s="191"/>
      <c r="BF34" s="192"/>
      <c r="BG34" s="192"/>
      <c r="BH34" s="193"/>
      <c r="BI34" s="191"/>
      <c r="BJ34" s="192"/>
      <c r="BK34" s="192"/>
      <c r="BL34" s="193"/>
      <c r="BM34" s="191"/>
      <c r="BN34" s="192"/>
      <c r="BO34" s="192"/>
      <c r="BP34" s="193"/>
      <c r="BQ34" s="191"/>
      <c r="BR34" s="192"/>
      <c r="BS34" s="192"/>
      <c r="BT34" s="193"/>
      <c r="BU34" s="192"/>
      <c r="BV34" s="192"/>
      <c r="BW34" s="192"/>
      <c r="BX34" s="193"/>
      <c r="BY34" s="191"/>
      <c r="BZ34" s="192"/>
      <c r="CA34" s="192"/>
      <c r="CB34" s="193"/>
      <c r="CC34" s="191"/>
      <c r="CD34" s="192"/>
      <c r="CE34" s="192"/>
      <c r="CF34" s="193"/>
      <c r="CG34" s="192"/>
      <c r="CH34" s="192"/>
      <c r="CI34" s="192"/>
      <c r="CJ34" s="193"/>
      <c r="CK34" s="191"/>
      <c r="CL34" s="192"/>
      <c r="CM34" s="192"/>
      <c r="CN34" s="195"/>
    </row>
    <row r="35" spans="2:92" ht="15" customHeight="1">
      <c r="B35" s="226"/>
      <c r="C35" s="228"/>
      <c r="D35" s="196"/>
      <c r="E35" s="197"/>
      <c r="F35" s="197"/>
      <c r="G35" s="197"/>
      <c r="H35" s="198"/>
      <c r="I35" s="188"/>
      <c r="J35" s="189"/>
      <c r="K35" s="189"/>
      <c r="L35" s="190"/>
      <c r="M35" s="188"/>
      <c r="N35" s="189"/>
      <c r="O35" s="189"/>
      <c r="P35" s="190"/>
      <c r="Q35" s="188"/>
      <c r="R35" s="189"/>
      <c r="S35" s="189"/>
      <c r="T35" s="190"/>
      <c r="U35" s="188"/>
      <c r="V35" s="189"/>
      <c r="W35" s="189"/>
      <c r="X35" s="190"/>
      <c r="Y35" s="188"/>
      <c r="Z35" s="189"/>
      <c r="AA35" s="189"/>
      <c r="AB35" s="190"/>
      <c r="AC35" s="188"/>
      <c r="AD35" s="189"/>
      <c r="AE35" s="189"/>
      <c r="AF35" s="190"/>
      <c r="AG35" s="188"/>
      <c r="AH35" s="189"/>
      <c r="AI35" s="189"/>
      <c r="AJ35" s="190"/>
      <c r="AK35" s="188"/>
      <c r="AL35" s="189"/>
      <c r="AM35" s="189"/>
      <c r="AN35" s="190"/>
      <c r="AO35" s="188"/>
      <c r="AP35" s="189"/>
      <c r="AQ35" s="189"/>
      <c r="AR35" s="189"/>
      <c r="AS35" s="188"/>
      <c r="AT35" s="189"/>
      <c r="AU35" s="189"/>
      <c r="AV35" s="189"/>
      <c r="AW35" s="188"/>
      <c r="AX35" s="189"/>
      <c r="AY35" s="189"/>
      <c r="AZ35" s="190"/>
      <c r="BA35" s="188"/>
      <c r="BB35" s="189"/>
      <c r="BC35" s="189"/>
      <c r="BD35" s="190"/>
      <c r="BE35" s="188"/>
      <c r="BF35" s="189"/>
      <c r="BG35" s="189"/>
      <c r="BH35" s="190"/>
      <c r="BI35" s="188"/>
      <c r="BJ35" s="189"/>
      <c r="BK35" s="189"/>
      <c r="BL35" s="190"/>
      <c r="BM35" s="188"/>
      <c r="BN35" s="189"/>
      <c r="BO35" s="189"/>
      <c r="BP35" s="190"/>
      <c r="BQ35" s="188"/>
      <c r="BR35" s="189"/>
      <c r="BS35" s="189"/>
      <c r="BT35" s="190"/>
      <c r="BU35" s="189"/>
      <c r="BV35" s="189"/>
      <c r="BW35" s="189"/>
      <c r="BX35" s="190"/>
      <c r="BY35" s="188"/>
      <c r="BZ35" s="189"/>
      <c r="CA35" s="189"/>
      <c r="CB35" s="190"/>
      <c r="CC35" s="188"/>
      <c r="CD35" s="189"/>
      <c r="CE35" s="189"/>
      <c r="CF35" s="190"/>
      <c r="CG35" s="189"/>
      <c r="CH35" s="189"/>
      <c r="CI35" s="189"/>
      <c r="CJ35" s="190"/>
      <c r="CK35" s="188"/>
      <c r="CL35" s="189"/>
      <c r="CM35" s="189"/>
      <c r="CN35" s="194"/>
    </row>
    <row r="36" spans="2:92" ht="15" customHeight="1">
      <c r="B36" s="226"/>
      <c r="C36" s="228"/>
      <c r="D36" s="199"/>
      <c r="E36" s="200"/>
      <c r="F36" s="200"/>
      <c r="G36" s="200"/>
      <c r="H36" s="201"/>
      <c r="I36" s="191"/>
      <c r="J36" s="192"/>
      <c r="K36" s="192"/>
      <c r="L36" s="193"/>
      <c r="M36" s="191"/>
      <c r="N36" s="192"/>
      <c r="O36" s="192"/>
      <c r="P36" s="193"/>
      <c r="Q36" s="191"/>
      <c r="R36" s="192"/>
      <c r="S36" s="192"/>
      <c r="T36" s="193"/>
      <c r="U36" s="191"/>
      <c r="V36" s="192"/>
      <c r="W36" s="192"/>
      <c r="X36" s="193"/>
      <c r="Y36" s="191"/>
      <c r="Z36" s="192"/>
      <c r="AA36" s="192"/>
      <c r="AB36" s="193"/>
      <c r="AC36" s="191"/>
      <c r="AD36" s="192"/>
      <c r="AE36" s="192"/>
      <c r="AF36" s="193"/>
      <c r="AG36" s="191"/>
      <c r="AH36" s="192"/>
      <c r="AI36" s="192"/>
      <c r="AJ36" s="193"/>
      <c r="AK36" s="191"/>
      <c r="AL36" s="192"/>
      <c r="AM36" s="192"/>
      <c r="AN36" s="193"/>
      <c r="AO36" s="191"/>
      <c r="AP36" s="192"/>
      <c r="AQ36" s="192"/>
      <c r="AR36" s="192"/>
      <c r="AS36" s="205"/>
      <c r="AT36" s="206"/>
      <c r="AU36" s="206"/>
      <c r="AV36" s="206"/>
      <c r="AW36" s="205"/>
      <c r="AX36" s="206"/>
      <c r="AY36" s="206"/>
      <c r="AZ36" s="207"/>
      <c r="BA36" s="205"/>
      <c r="BB36" s="206"/>
      <c r="BC36" s="206"/>
      <c r="BD36" s="207"/>
      <c r="BE36" s="205"/>
      <c r="BF36" s="206"/>
      <c r="BG36" s="206"/>
      <c r="BH36" s="207"/>
      <c r="BI36" s="205"/>
      <c r="BJ36" s="206"/>
      <c r="BK36" s="206"/>
      <c r="BL36" s="207"/>
      <c r="BM36" s="205"/>
      <c r="BN36" s="206"/>
      <c r="BO36" s="206"/>
      <c r="BP36" s="207"/>
      <c r="BQ36" s="205"/>
      <c r="BR36" s="206"/>
      <c r="BS36" s="206"/>
      <c r="BT36" s="207"/>
      <c r="BU36" s="192"/>
      <c r="BV36" s="192"/>
      <c r="BW36" s="192"/>
      <c r="BX36" s="193"/>
      <c r="BY36" s="205"/>
      <c r="BZ36" s="206"/>
      <c r="CA36" s="206"/>
      <c r="CB36" s="207"/>
      <c r="CC36" s="205"/>
      <c r="CD36" s="206"/>
      <c r="CE36" s="206"/>
      <c r="CF36" s="207"/>
      <c r="CG36" s="192"/>
      <c r="CH36" s="192"/>
      <c r="CI36" s="192"/>
      <c r="CJ36" s="193"/>
      <c r="CK36" s="191"/>
      <c r="CL36" s="192"/>
      <c r="CM36" s="192"/>
      <c r="CN36" s="195"/>
    </row>
    <row r="37" spans="2:92" ht="15" customHeight="1">
      <c r="B37" s="226"/>
      <c r="C37" s="228"/>
      <c r="D37" s="196"/>
      <c r="E37" s="197"/>
      <c r="F37" s="197"/>
      <c r="G37" s="197"/>
      <c r="H37" s="198"/>
      <c r="I37" s="188"/>
      <c r="J37" s="189"/>
      <c r="K37" s="189"/>
      <c r="L37" s="190"/>
      <c r="M37" s="188"/>
      <c r="N37" s="189"/>
      <c r="O37" s="189"/>
      <c r="P37" s="190"/>
      <c r="Q37" s="188"/>
      <c r="R37" s="189"/>
      <c r="S37" s="189"/>
      <c r="T37" s="190"/>
      <c r="U37" s="188"/>
      <c r="V37" s="189"/>
      <c r="W37" s="189"/>
      <c r="X37" s="190"/>
      <c r="Y37" s="188"/>
      <c r="Z37" s="189"/>
      <c r="AA37" s="189"/>
      <c r="AB37" s="190"/>
      <c r="AC37" s="188"/>
      <c r="AD37" s="189"/>
      <c r="AE37" s="189"/>
      <c r="AF37" s="190"/>
      <c r="AG37" s="188"/>
      <c r="AH37" s="189"/>
      <c r="AI37" s="189"/>
      <c r="AJ37" s="190"/>
      <c r="AK37" s="188"/>
      <c r="AL37" s="189"/>
      <c r="AM37" s="189"/>
      <c r="AN37" s="190"/>
      <c r="AO37" s="188"/>
      <c r="AP37" s="189"/>
      <c r="AQ37" s="189"/>
      <c r="AR37" s="189"/>
      <c r="AS37" s="188"/>
      <c r="AT37" s="189"/>
      <c r="AU37" s="189"/>
      <c r="AV37" s="189"/>
      <c r="AW37" s="188"/>
      <c r="AX37" s="189"/>
      <c r="AY37" s="189"/>
      <c r="AZ37" s="190"/>
      <c r="BA37" s="188"/>
      <c r="BB37" s="189"/>
      <c r="BC37" s="189"/>
      <c r="BD37" s="190"/>
      <c r="BE37" s="188"/>
      <c r="BF37" s="189"/>
      <c r="BG37" s="189"/>
      <c r="BH37" s="190"/>
      <c r="BI37" s="188"/>
      <c r="BJ37" s="189"/>
      <c r="BK37" s="189"/>
      <c r="BL37" s="190"/>
      <c r="BM37" s="188"/>
      <c r="BN37" s="189"/>
      <c r="BO37" s="189"/>
      <c r="BP37" s="190"/>
      <c r="BQ37" s="188"/>
      <c r="BR37" s="189"/>
      <c r="BS37" s="189"/>
      <c r="BT37" s="190"/>
      <c r="BU37" s="189"/>
      <c r="BV37" s="189"/>
      <c r="BW37" s="189"/>
      <c r="BX37" s="190"/>
      <c r="BY37" s="188"/>
      <c r="BZ37" s="189"/>
      <c r="CA37" s="189"/>
      <c r="CB37" s="190"/>
      <c r="CC37" s="188"/>
      <c r="CD37" s="189"/>
      <c r="CE37" s="189"/>
      <c r="CF37" s="190"/>
      <c r="CG37" s="189"/>
      <c r="CH37" s="189"/>
      <c r="CI37" s="189"/>
      <c r="CJ37" s="190"/>
      <c r="CK37" s="188"/>
      <c r="CL37" s="189"/>
      <c r="CM37" s="189"/>
      <c r="CN37" s="194"/>
    </row>
    <row r="38" spans="2:92" ht="15" customHeight="1">
      <c r="B38" s="226"/>
      <c r="C38" s="228"/>
      <c r="D38" s="199"/>
      <c r="E38" s="200"/>
      <c r="F38" s="200"/>
      <c r="G38" s="200"/>
      <c r="H38" s="201"/>
      <c r="I38" s="191"/>
      <c r="J38" s="192"/>
      <c r="K38" s="192"/>
      <c r="L38" s="193"/>
      <c r="M38" s="191"/>
      <c r="N38" s="192"/>
      <c r="O38" s="192"/>
      <c r="P38" s="193"/>
      <c r="Q38" s="191"/>
      <c r="R38" s="192"/>
      <c r="S38" s="192"/>
      <c r="T38" s="193"/>
      <c r="U38" s="191"/>
      <c r="V38" s="192"/>
      <c r="W38" s="192"/>
      <c r="X38" s="193"/>
      <c r="Y38" s="191"/>
      <c r="Z38" s="192"/>
      <c r="AA38" s="192"/>
      <c r="AB38" s="193"/>
      <c r="AC38" s="191"/>
      <c r="AD38" s="192"/>
      <c r="AE38" s="192"/>
      <c r="AF38" s="193"/>
      <c r="AG38" s="191"/>
      <c r="AH38" s="192"/>
      <c r="AI38" s="192"/>
      <c r="AJ38" s="193"/>
      <c r="AK38" s="191"/>
      <c r="AL38" s="192"/>
      <c r="AM38" s="192"/>
      <c r="AN38" s="193"/>
      <c r="AO38" s="191"/>
      <c r="AP38" s="192"/>
      <c r="AQ38" s="192"/>
      <c r="AR38" s="192"/>
      <c r="AS38" s="205"/>
      <c r="AT38" s="206"/>
      <c r="AU38" s="206"/>
      <c r="AV38" s="206"/>
      <c r="AW38" s="205"/>
      <c r="AX38" s="206"/>
      <c r="AY38" s="206"/>
      <c r="AZ38" s="207"/>
      <c r="BA38" s="205"/>
      <c r="BB38" s="206"/>
      <c r="BC38" s="206"/>
      <c r="BD38" s="207"/>
      <c r="BE38" s="205"/>
      <c r="BF38" s="206"/>
      <c r="BG38" s="206"/>
      <c r="BH38" s="207"/>
      <c r="BI38" s="205"/>
      <c r="BJ38" s="206"/>
      <c r="BK38" s="206"/>
      <c r="BL38" s="207"/>
      <c r="BM38" s="205"/>
      <c r="BN38" s="206"/>
      <c r="BO38" s="206"/>
      <c r="BP38" s="207"/>
      <c r="BQ38" s="205"/>
      <c r="BR38" s="206"/>
      <c r="BS38" s="206"/>
      <c r="BT38" s="207"/>
      <c r="BU38" s="192"/>
      <c r="BV38" s="192"/>
      <c r="BW38" s="192"/>
      <c r="BX38" s="193"/>
      <c r="BY38" s="205"/>
      <c r="BZ38" s="206"/>
      <c r="CA38" s="206"/>
      <c r="CB38" s="207"/>
      <c r="CC38" s="205"/>
      <c r="CD38" s="206"/>
      <c r="CE38" s="206"/>
      <c r="CF38" s="207"/>
      <c r="CG38" s="192"/>
      <c r="CH38" s="192"/>
      <c r="CI38" s="192"/>
      <c r="CJ38" s="193"/>
      <c r="CK38" s="191"/>
      <c r="CL38" s="192"/>
      <c r="CM38" s="192"/>
      <c r="CN38" s="195"/>
    </row>
    <row r="39" spans="2:92" ht="15" customHeight="1">
      <c r="B39" s="226"/>
      <c r="C39" s="228"/>
      <c r="D39" s="196"/>
      <c r="E39" s="197"/>
      <c r="F39" s="197"/>
      <c r="G39" s="197"/>
      <c r="H39" s="198"/>
      <c r="I39" s="188"/>
      <c r="J39" s="189"/>
      <c r="K39" s="189"/>
      <c r="L39" s="190"/>
      <c r="M39" s="188"/>
      <c r="N39" s="189"/>
      <c r="O39" s="189"/>
      <c r="P39" s="190"/>
      <c r="Q39" s="188"/>
      <c r="R39" s="189"/>
      <c r="S39" s="189"/>
      <c r="T39" s="190"/>
      <c r="U39" s="188"/>
      <c r="V39" s="189"/>
      <c r="W39" s="189"/>
      <c r="X39" s="190"/>
      <c r="Y39" s="188"/>
      <c r="Z39" s="189"/>
      <c r="AA39" s="189"/>
      <c r="AB39" s="190"/>
      <c r="AC39" s="188"/>
      <c r="AD39" s="189"/>
      <c r="AE39" s="189"/>
      <c r="AF39" s="190"/>
      <c r="AG39" s="188"/>
      <c r="AH39" s="189"/>
      <c r="AI39" s="189"/>
      <c r="AJ39" s="190"/>
      <c r="AK39" s="188"/>
      <c r="AL39" s="189"/>
      <c r="AM39" s="189"/>
      <c r="AN39" s="190"/>
      <c r="AO39" s="188"/>
      <c r="AP39" s="189"/>
      <c r="AQ39" s="189"/>
      <c r="AR39" s="189"/>
      <c r="AS39" s="188"/>
      <c r="AT39" s="189"/>
      <c r="AU39" s="189"/>
      <c r="AV39" s="189"/>
      <c r="AW39" s="188"/>
      <c r="AX39" s="189"/>
      <c r="AY39" s="189"/>
      <c r="AZ39" s="190"/>
      <c r="BA39" s="188"/>
      <c r="BB39" s="189"/>
      <c r="BC39" s="189"/>
      <c r="BD39" s="190"/>
      <c r="BE39" s="188"/>
      <c r="BF39" s="189"/>
      <c r="BG39" s="189"/>
      <c r="BH39" s="190"/>
      <c r="BI39" s="188"/>
      <c r="BJ39" s="189"/>
      <c r="BK39" s="189"/>
      <c r="BL39" s="190"/>
      <c r="BM39" s="188"/>
      <c r="BN39" s="189"/>
      <c r="BO39" s="189"/>
      <c r="BP39" s="190"/>
      <c r="BQ39" s="188"/>
      <c r="BR39" s="189"/>
      <c r="BS39" s="189"/>
      <c r="BT39" s="190"/>
      <c r="BU39" s="189"/>
      <c r="BV39" s="189"/>
      <c r="BW39" s="189"/>
      <c r="BX39" s="190"/>
      <c r="BY39" s="188"/>
      <c r="BZ39" s="189"/>
      <c r="CA39" s="189"/>
      <c r="CB39" s="190"/>
      <c r="CC39" s="188"/>
      <c r="CD39" s="189"/>
      <c r="CE39" s="189"/>
      <c r="CF39" s="190"/>
      <c r="CG39" s="189"/>
      <c r="CH39" s="189"/>
      <c r="CI39" s="189"/>
      <c r="CJ39" s="190"/>
      <c r="CK39" s="188"/>
      <c r="CL39" s="189"/>
      <c r="CM39" s="189"/>
      <c r="CN39" s="194"/>
    </row>
    <row r="40" spans="2:92" ht="15" customHeight="1">
      <c r="B40" s="226"/>
      <c r="C40" s="228"/>
      <c r="D40" s="199"/>
      <c r="E40" s="200"/>
      <c r="F40" s="200"/>
      <c r="G40" s="200"/>
      <c r="H40" s="201"/>
      <c r="I40" s="191"/>
      <c r="J40" s="192"/>
      <c r="K40" s="192"/>
      <c r="L40" s="193"/>
      <c r="M40" s="191"/>
      <c r="N40" s="192"/>
      <c r="O40" s="192"/>
      <c r="P40" s="193"/>
      <c r="Q40" s="191"/>
      <c r="R40" s="192"/>
      <c r="S40" s="192"/>
      <c r="T40" s="193"/>
      <c r="U40" s="191"/>
      <c r="V40" s="192"/>
      <c r="W40" s="192"/>
      <c r="X40" s="193"/>
      <c r="Y40" s="191"/>
      <c r="Z40" s="192"/>
      <c r="AA40" s="192"/>
      <c r="AB40" s="193"/>
      <c r="AC40" s="191"/>
      <c r="AD40" s="192"/>
      <c r="AE40" s="192"/>
      <c r="AF40" s="193"/>
      <c r="AG40" s="191"/>
      <c r="AH40" s="192"/>
      <c r="AI40" s="192"/>
      <c r="AJ40" s="193"/>
      <c r="AK40" s="191"/>
      <c r="AL40" s="192"/>
      <c r="AM40" s="192"/>
      <c r="AN40" s="193"/>
      <c r="AO40" s="191"/>
      <c r="AP40" s="192"/>
      <c r="AQ40" s="192"/>
      <c r="AR40" s="192"/>
      <c r="AS40" s="205"/>
      <c r="AT40" s="206"/>
      <c r="AU40" s="206"/>
      <c r="AV40" s="206"/>
      <c r="AW40" s="205"/>
      <c r="AX40" s="206"/>
      <c r="AY40" s="206"/>
      <c r="AZ40" s="207"/>
      <c r="BA40" s="205"/>
      <c r="BB40" s="206"/>
      <c r="BC40" s="206"/>
      <c r="BD40" s="207"/>
      <c r="BE40" s="205"/>
      <c r="BF40" s="206"/>
      <c r="BG40" s="206"/>
      <c r="BH40" s="207"/>
      <c r="BI40" s="205"/>
      <c r="BJ40" s="206"/>
      <c r="BK40" s="206"/>
      <c r="BL40" s="207"/>
      <c r="BM40" s="205"/>
      <c r="BN40" s="206"/>
      <c r="BO40" s="206"/>
      <c r="BP40" s="207"/>
      <c r="BQ40" s="205"/>
      <c r="BR40" s="206"/>
      <c r="BS40" s="206"/>
      <c r="BT40" s="207"/>
      <c r="BU40" s="192"/>
      <c r="BV40" s="192"/>
      <c r="BW40" s="192"/>
      <c r="BX40" s="193"/>
      <c r="BY40" s="205"/>
      <c r="BZ40" s="206"/>
      <c r="CA40" s="206"/>
      <c r="CB40" s="207"/>
      <c r="CC40" s="205"/>
      <c r="CD40" s="206"/>
      <c r="CE40" s="206"/>
      <c r="CF40" s="207"/>
      <c r="CG40" s="192"/>
      <c r="CH40" s="192"/>
      <c r="CI40" s="192"/>
      <c r="CJ40" s="193"/>
      <c r="CK40" s="191"/>
      <c r="CL40" s="192"/>
      <c r="CM40" s="192"/>
      <c r="CN40" s="195"/>
    </row>
    <row r="41" spans="2:92" ht="15" customHeight="1">
      <c r="B41" s="226"/>
      <c r="C41" s="228"/>
      <c r="D41" s="196"/>
      <c r="E41" s="197"/>
      <c r="F41" s="197"/>
      <c r="G41" s="197"/>
      <c r="H41" s="198"/>
      <c r="I41" s="188"/>
      <c r="J41" s="189"/>
      <c r="K41" s="189"/>
      <c r="L41" s="190"/>
      <c r="M41" s="188"/>
      <c r="N41" s="189"/>
      <c r="O41" s="189"/>
      <c r="P41" s="190"/>
      <c r="Q41" s="188"/>
      <c r="R41" s="189"/>
      <c r="S41" s="189"/>
      <c r="T41" s="190"/>
      <c r="U41" s="188"/>
      <c r="V41" s="189"/>
      <c r="W41" s="189"/>
      <c r="X41" s="190"/>
      <c r="Y41" s="188"/>
      <c r="Z41" s="189"/>
      <c r="AA41" s="189"/>
      <c r="AB41" s="190"/>
      <c r="AC41" s="188"/>
      <c r="AD41" s="189"/>
      <c r="AE41" s="189"/>
      <c r="AF41" s="190"/>
      <c r="AG41" s="188"/>
      <c r="AH41" s="189"/>
      <c r="AI41" s="189"/>
      <c r="AJ41" s="190"/>
      <c r="AK41" s="188"/>
      <c r="AL41" s="189"/>
      <c r="AM41" s="189"/>
      <c r="AN41" s="190"/>
      <c r="AO41" s="188"/>
      <c r="AP41" s="189"/>
      <c r="AQ41" s="189"/>
      <c r="AR41" s="189"/>
      <c r="AS41" s="188"/>
      <c r="AT41" s="189"/>
      <c r="AU41" s="189"/>
      <c r="AV41" s="189"/>
      <c r="AW41" s="188"/>
      <c r="AX41" s="189"/>
      <c r="AY41" s="189"/>
      <c r="AZ41" s="190"/>
      <c r="BA41" s="188"/>
      <c r="BB41" s="189"/>
      <c r="BC41" s="189"/>
      <c r="BD41" s="190"/>
      <c r="BE41" s="188"/>
      <c r="BF41" s="189"/>
      <c r="BG41" s="189"/>
      <c r="BH41" s="190"/>
      <c r="BI41" s="188"/>
      <c r="BJ41" s="189"/>
      <c r="BK41" s="189"/>
      <c r="BL41" s="190"/>
      <c r="BM41" s="188"/>
      <c r="BN41" s="189"/>
      <c r="BO41" s="189"/>
      <c r="BP41" s="190"/>
      <c r="BQ41" s="188"/>
      <c r="BR41" s="189"/>
      <c r="BS41" s="189"/>
      <c r="BT41" s="190"/>
      <c r="BU41" s="189"/>
      <c r="BV41" s="189"/>
      <c r="BW41" s="189"/>
      <c r="BX41" s="190"/>
      <c r="BY41" s="188"/>
      <c r="BZ41" s="189"/>
      <c r="CA41" s="189"/>
      <c r="CB41" s="190"/>
      <c r="CC41" s="188"/>
      <c r="CD41" s="189"/>
      <c r="CE41" s="189"/>
      <c r="CF41" s="190"/>
      <c r="CG41" s="189"/>
      <c r="CH41" s="189"/>
      <c r="CI41" s="189"/>
      <c r="CJ41" s="190"/>
      <c r="CK41" s="188"/>
      <c r="CL41" s="189"/>
      <c r="CM41" s="189"/>
      <c r="CN41" s="194"/>
    </row>
    <row r="42" spans="2:92" ht="15" customHeight="1">
      <c r="B42" s="226"/>
      <c r="C42" s="228"/>
      <c r="D42" s="199"/>
      <c r="E42" s="200"/>
      <c r="F42" s="200"/>
      <c r="G42" s="200"/>
      <c r="H42" s="201"/>
      <c r="I42" s="191"/>
      <c r="J42" s="192"/>
      <c r="K42" s="192"/>
      <c r="L42" s="193"/>
      <c r="M42" s="191"/>
      <c r="N42" s="192"/>
      <c r="O42" s="192"/>
      <c r="P42" s="193"/>
      <c r="Q42" s="191"/>
      <c r="R42" s="192"/>
      <c r="S42" s="192"/>
      <c r="T42" s="193"/>
      <c r="U42" s="191"/>
      <c r="V42" s="192"/>
      <c r="W42" s="192"/>
      <c r="X42" s="193"/>
      <c r="Y42" s="191"/>
      <c r="Z42" s="192"/>
      <c r="AA42" s="192"/>
      <c r="AB42" s="193"/>
      <c r="AC42" s="191"/>
      <c r="AD42" s="192"/>
      <c r="AE42" s="192"/>
      <c r="AF42" s="193"/>
      <c r="AG42" s="191"/>
      <c r="AH42" s="192"/>
      <c r="AI42" s="192"/>
      <c r="AJ42" s="193"/>
      <c r="AK42" s="191"/>
      <c r="AL42" s="192"/>
      <c r="AM42" s="192"/>
      <c r="AN42" s="193"/>
      <c r="AO42" s="191"/>
      <c r="AP42" s="192"/>
      <c r="AQ42" s="192"/>
      <c r="AR42" s="192"/>
      <c r="AS42" s="205"/>
      <c r="AT42" s="206"/>
      <c r="AU42" s="206"/>
      <c r="AV42" s="206"/>
      <c r="AW42" s="205"/>
      <c r="AX42" s="206"/>
      <c r="AY42" s="206"/>
      <c r="AZ42" s="207"/>
      <c r="BA42" s="205"/>
      <c r="BB42" s="206"/>
      <c r="BC42" s="206"/>
      <c r="BD42" s="207"/>
      <c r="BE42" s="205"/>
      <c r="BF42" s="206"/>
      <c r="BG42" s="206"/>
      <c r="BH42" s="207"/>
      <c r="BI42" s="205"/>
      <c r="BJ42" s="206"/>
      <c r="BK42" s="206"/>
      <c r="BL42" s="207"/>
      <c r="BM42" s="205"/>
      <c r="BN42" s="206"/>
      <c r="BO42" s="206"/>
      <c r="BP42" s="207"/>
      <c r="BQ42" s="205"/>
      <c r="BR42" s="206"/>
      <c r="BS42" s="206"/>
      <c r="BT42" s="207"/>
      <c r="BU42" s="192"/>
      <c r="BV42" s="192"/>
      <c r="BW42" s="192"/>
      <c r="BX42" s="193"/>
      <c r="BY42" s="205"/>
      <c r="BZ42" s="206"/>
      <c r="CA42" s="206"/>
      <c r="CB42" s="207"/>
      <c r="CC42" s="205"/>
      <c r="CD42" s="206"/>
      <c r="CE42" s="206"/>
      <c r="CF42" s="207"/>
      <c r="CG42" s="192"/>
      <c r="CH42" s="192"/>
      <c r="CI42" s="192"/>
      <c r="CJ42" s="193"/>
      <c r="CK42" s="191"/>
      <c r="CL42" s="192"/>
      <c r="CM42" s="192"/>
      <c r="CN42" s="195"/>
    </row>
    <row r="43" spans="2:92" ht="15" customHeight="1">
      <c r="B43" s="226"/>
      <c r="C43" s="228"/>
      <c r="D43" s="196"/>
      <c r="E43" s="197"/>
      <c r="F43" s="197"/>
      <c r="G43" s="197"/>
      <c r="H43" s="198"/>
      <c r="I43" s="188"/>
      <c r="J43" s="189"/>
      <c r="K43" s="189"/>
      <c r="L43" s="190"/>
      <c r="M43" s="188"/>
      <c r="N43" s="189"/>
      <c r="O43" s="189"/>
      <c r="P43" s="190"/>
      <c r="Q43" s="188"/>
      <c r="R43" s="189"/>
      <c r="S43" s="189"/>
      <c r="T43" s="190"/>
      <c r="U43" s="188"/>
      <c r="V43" s="189"/>
      <c r="W43" s="189"/>
      <c r="X43" s="190"/>
      <c r="Y43" s="188"/>
      <c r="Z43" s="189"/>
      <c r="AA43" s="189"/>
      <c r="AB43" s="190"/>
      <c r="AC43" s="188"/>
      <c r="AD43" s="189"/>
      <c r="AE43" s="189"/>
      <c r="AF43" s="190"/>
      <c r="AG43" s="188"/>
      <c r="AH43" s="189"/>
      <c r="AI43" s="189"/>
      <c r="AJ43" s="190"/>
      <c r="AK43" s="188"/>
      <c r="AL43" s="189"/>
      <c r="AM43" s="189"/>
      <c r="AN43" s="190"/>
      <c r="AO43" s="188"/>
      <c r="AP43" s="189"/>
      <c r="AQ43" s="189"/>
      <c r="AR43" s="189"/>
      <c r="AS43" s="188"/>
      <c r="AT43" s="189"/>
      <c r="AU43" s="189"/>
      <c r="AV43" s="189"/>
      <c r="AW43" s="188"/>
      <c r="AX43" s="189"/>
      <c r="AY43" s="189"/>
      <c r="AZ43" s="190"/>
      <c r="BA43" s="188"/>
      <c r="BB43" s="189"/>
      <c r="BC43" s="189"/>
      <c r="BD43" s="190"/>
      <c r="BE43" s="188"/>
      <c r="BF43" s="189"/>
      <c r="BG43" s="189"/>
      <c r="BH43" s="190"/>
      <c r="BI43" s="188"/>
      <c r="BJ43" s="189"/>
      <c r="BK43" s="189"/>
      <c r="BL43" s="190"/>
      <c r="BM43" s="188"/>
      <c r="BN43" s="189"/>
      <c r="BO43" s="189"/>
      <c r="BP43" s="190"/>
      <c r="BQ43" s="188"/>
      <c r="BR43" s="189"/>
      <c r="BS43" s="189"/>
      <c r="BT43" s="190"/>
      <c r="BU43" s="189"/>
      <c r="BV43" s="189"/>
      <c r="BW43" s="189"/>
      <c r="BX43" s="190"/>
      <c r="BY43" s="188"/>
      <c r="BZ43" s="189"/>
      <c r="CA43" s="189"/>
      <c r="CB43" s="190"/>
      <c r="CC43" s="188"/>
      <c r="CD43" s="189"/>
      <c r="CE43" s="189"/>
      <c r="CF43" s="190"/>
      <c r="CG43" s="189"/>
      <c r="CH43" s="189"/>
      <c r="CI43" s="189"/>
      <c r="CJ43" s="190"/>
      <c r="CK43" s="188"/>
      <c r="CL43" s="189"/>
      <c r="CM43" s="189"/>
      <c r="CN43" s="194"/>
    </row>
    <row r="44" spans="2:92" ht="15" customHeight="1">
      <c r="B44" s="226"/>
      <c r="C44" s="228"/>
      <c r="D44" s="199"/>
      <c r="E44" s="200"/>
      <c r="F44" s="200"/>
      <c r="G44" s="200"/>
      <c r="H44" s="201"/>
      <c r="I44" s="191"/>
      <c r="J44" s="192"/>
      <c r="K44" s="192"/>
      <c r="L44" s="193"/>
      <c r="M44" s="191"/>
      <c r="N44" s="192"/>
      <c r="O44" s="192"/>
      <c r="P44" s="193"/>
      <c r="Q44" s="191"/>
      <c r="R44" s="192"/>
      <c r="S44" s="192"/>
      <c r="T44" s="193"/>
      <c r="U44" s="191"/>
      <c r="V44" s="192"/>
      <c r="W44" s="192"/>
      <c r="X44" s="193"/>
      <c r="Y44" s="191"/>
      <c r="Z44" s="192"/>
      <c r="AA44" s="192"/>
      <c r="AB44" s="193"/>
      <c r="AC44" s="191"/>
      <c r="AD44" s="192"/>
      <c r="AE44" s="192"/>
      <c r="AF44" s="193"/>
      <c r="AG44" s="191"/>
      <c r="AH44" s="192"/>
      <c r="AI44" s="192"/>
      <c r="AJ44" s="193"/>
      <c r="AK44" s="191"/>
      <c r="AL44" s="192"/>
      <c r="AM44" s="192"/>
      <c r="AN44" s="193"/>
      <c r="AO44" s="191"/>
      <c r="AP44" s="192"/>
      <c r="AQ44" s="192"/>
      <c r="AR44" s="192"/>
      <c r="AS44" s="205"/>
      <c r="AT44" s="206"/>
      <c r="AU44" s="206"/>
      <c r="AV44" s="206"/>
      <c r="AW44" s="205"/>
      <c r="AX44" s="206"/>
      <c r="AY44" s="206"/>
      <c r="AZ44" s="207"/>
      <c r="BA44" s="205"/>
      <c r="BB44" s="206"/>
      <c r="BC44" s="206"/>
      <c r="BD44" s="207"/>
      <c r="BE44" s="205"/>
      <c r="BF44" s="206"/>
      <c r="BG44" s="206"/>
      <c r="BH44" s="207"/>
      <c r="BI44" s="205"/>
      <c r="BJ44" s="206"/>
      <c r="BK44" s="206"/>
      <c r="BL44" s="207"/>
      <c r="BM44" s="205"/>
      <c r="BN44" s="206"/>
      <c r="BO44" s="206"/>
      <c r="BP44" s="207"/>
      <c r="BQ44" s="205"/>
      <c r="BR44" s="206"/>
      <c r="BS44" s="206"/>
      <c r="BT44" s="207"/>
      <c r="BU44" s="192"/>
      <c r="BV44" s="192"/>
      <c r="BW44" s="192"/>
      <c r="BX44" s="193"/>
      <c r="BY44" s="205"/>
      <c r="BZ44" s="206"/>
      <c r="CA44" s="206"/>
      <c r="CB44" s="207"/>
      <c r="CC44" s="205"/>
      <c r="CD44" s="206"/>
      <c r="CE44" s="206"/>
      <c r="CF44" s="207"/>
      <c r="CG44" s="192"/>
      <c r="CH44" s="192"/>
      <c r="CI44" s="192"/>
      <c r="CJ44" s="193"/>
      <c r="CK44" s="191"/>
      <c r="CL44" s="192"/>
      <c r="CM44" s="192"/>
      <c r="CN44" s="195"/>
    </row>
    <row r="45" spans="2:92" ht="15" customHeight="1">
      <c r="B45" s="226"/>
      <c r="C45" s="228"/>
      <c r="D45" s="196"/>
      <c r="E45" s="197"/>
      <c r="F45" s="197"/>
      <c r="G45" s="197"/>
      <c r="H45" s="198"/>
      <c r="I45" s="188"/>
      <c r="J45" s="189"/>
      <c r="K45" s="189"/>
      <c r="L45" s="190"/>
      <c r="M45" s="188"/>
      <c r="N45" s="189"/>
      <c r="O45" s="189"/>
      <c r="P45" s="190"/>
      <c r="Q45" s="188"/>
      <c r="R45" s="189"/>
      <c r="S45" s="189"/>
      <c r="T45" s="190"/>
      <c r="U45" s="188"/>
      <c r="V45" s="189"/>
      <c r="W45" s="189"/>
      <c r="X45" s="190"/>
      <c r="Y45" s="188"/>
      <c r="Z45" s="189"/>
      <c r="AA45" s="189"/>
      <c r="AB45" s="190"/>
      <c r="AC45" s="188"/>
      <c r="AD45" s="189"/>
      <c r="AE45" s="189"/>
      <c r="AF45" s="190"/>
      <c r="AG45" s="188"/>
      <c r="AH45" s="189"/>
      <c r="AI45" s="189"/>
      <c r="AJ45" s="190"/>
      <c r="AK45" s="188"/>
      <c r="AL45" s="189"/>
      <c r="AM45" s="189"/>
      <c r="AN45" s="190"/>
      <c r="AO45" s="188"/>
      <c r="AP45" s="189"/>
      <c r="AQ45" s="189"/>
      <c r="AR45" s="189"/>
      <c r="AS45" s="188"/>
      <c r="AT45" s="189"/>
      <c r="AU45" s="189"/>
      <c r="AV45" s="189"/>
      <c r="AW45" s="188"/>
      <c r="AX45" s="189"/>
      <c r="AY45" s="189"/>
      <c r="AZ45" s="190"/>
      <c r="BA45" s="188"/>
      <c r="BB45" s="189"/>
      <c r="BC45" s="189"/>
      <c r="BD45" s="190"/>
      <c r="BE45" s="188"/>
      <c r="BF45" s="189"/>
      <c r="BG45" s="189"/>
      <c r="BH45" s="190"/>
      <c r="BI45" s="188"/>
      <c r="BJ45" s="189"/>
      <c r="BK45" s="189"/>
      <c r="BL45" s="190"/>
      <c r="BM45" s="188"/>
      <c r="BN45" s="189"/>
      <c r="BO45" s="189"/>
      <c r="BP45" s="190"/>
      <c r="BQ45" s="188"/>
      <c r="BR45" s="189"/>
      <c r="BS45" s="189"/>
      <c r="BT45" s="190"/>
      <c r="BU45" s="189"/>
      <c r="BV45" s="189"/>
      <c r="BW45" s="189"/>
      <c r="BX45" s="190"/>
      <c r="BY45" s="188"/>
      <c r="BZ45" s="189"/>
      <c r="CA45" s="189"/>
      <c r="CB45" s="190"/>
      <c r="CC45" s="188"/>
      <c r="CD45" s="189"/>
      <c r="CE45" s="189"/>
      <c r="CF45" s="190"/>
      <c r="CG45" s="189"/>
      <c r="CH45" s="189"/>
      <c r="CI45" s="189"/>
      <c r="CJ45" s="190"/>
      <c r="CK45" s="188"/>
      <c r="CL45" s="189"/>
      <c r="CM45" s="189"/>
      <c r="CN45" s="194"/>
    </row>
    <row r="46" spans="2:92" ht="15" customHeight="1">
      <c r="B46" s="226"/>
      <c r="C46" s="228"/>
      <c r="D46" s="199"/>
      <c r="E46" s="200"/>
      <c r="F46" s="200"/>
      <c r="G46" s="200"/>
      <c r="H46" s="201"/>
      <c r="I46" s="191"/>
      <c r="J46" s="192"/>
      <c r="K46" s="192"/>
      <c r="L46" s="193"/>
      <c r="M46" s="191"/>
      <c r="N46" s="192"/>
      <c r="O46" s="192"/>
      <c r="P46" s="193"/>
      <c r="Q46" s="191"/>
      <c r="R46" s="192"/>
      <c r="S46" s="192"/>
      <c r="T46" s="193"/>
      <c r="U46" s="191"/>
      <c r="V46" s="192"/>
      <c r="W46" s="192"/>
      <c r="X46" s="193"/>
      <c r="Y46" s="191"/>
      <c r="Z46" s="192"/>
      <c r="AA46" s="192"/>
      <c r="AB46" s="193"/>
      <c r="AC46" s="191"/>
      <c r="AD46" s="192"/>
      <c r="AE46" s="192"/>
      <c r="AF46" s="193"/>
      <c r="AG46" s="191"/>
      <c r="AH46" s="192"/>
      <c r="AI46" s="192"/>
      <c r="AJ46" s="193"/>
      <c r="AK46" s="191"/>
      <c r="AL46" s="192"/>
      <c r="AM46" s="192"/>
      <c r="AN46" s="193"/>
      <c r="AO46" s="191"/>
      <c r="AP46" s="192"/>
      <c r="AQ46" s="192"/>
      <c r="AR46" s="192"/>
      <c r="AS46" s="205"/>
      <c r="AT46" s="206"/>
      <c r="AU46" s="206"/>
      <c r="AV46" s="206"/>
      <c r="AW46" s="205"/>
      <c r="AX46" s="206"/>
      <c r="AY46" s="206"/>
      <c r="AZ46" s="207"/>
      <c r="BA46" s="205"/>
      <c r="BB46" s="206"/>
      <c r="BC46" s="206"/>
      <c r="BD46" s="207"/>
      <c r="BE46" s="205"/>
      <c r="BF46" s="206"/>
      <c r="BG46" s="206"/>
      <c r="BH46" s="207"/>
      <c r="BI46" s="205"/>
      <c r="BJ46" s="206"/>
      <c r="BK46" s="206"/>
      <c r="BL46" s="207"/>
      <c r="BM46" s="205"/>
      <c r="BN46" s="206"/>
      <c r="BO46" s="206"/>
      <c r="BP46" s="207"/>
      <c r="BQ46" s="205"/>
      <c r="BR46" s="206"/>
      <c r="BS46" s="206"/>
      <c r="BT46" s="207"/>
      <c r="BU46" s="192"/>
      <c r="BV46" s="192"/>
      <c r="BW46" s="192"/>
      <c r="BX46" s="193"/>
      <c r="BY46" s="205"/>
      <c r="BZ46" s="206"/>
      <c r="CA46" s="206"/>
      <c r="CB46" s="207"/>
      <c r="CC46" s="205"/>
      <c r="CD46" s="206"/>
      <c r="CE46" s="206"/>
      <c r="CF46" s="207"/>
      <c r="CG46" s="192"/>
      <c r="CH46" s="192"/>
      <c r="CI46" s="192"/>
      <c r="CJ46" s="193"/>
      <c r="CK46" s="191"/>
      <c r="CL46" s="192"/>
      <c r="CM46" s="192"/>
      <c r="CN46" s="195"/>
    </row>
    <row r="47" spans="2:92" ht="15" customHeight="1">
      <c r="B47" s="226"/>
      <c r="C47" s="228"/>
      <c r="D47" s="202"/>
      <c r="E47" s="203"/>
      <c r="F47" s="203"/>
      <c r="G47" s="203"/>
      <c r="H47" s="204"/>
      <c r="I47" s="188"/>
      <c r="J47" s="189"/>
      <c r="K47" s="189"/>
      <c r="L47" s="190"/>
      <c r="M47" s="188"/>
      <c r="N47" s="189"/>
      <c r="O47" s="189"/>
      <c r="P47" s="190"/>
      <c r="Q47" s="188"/>
      <c r="R47" s="189"/>
      <c r="S47" s="189"/>
      <c r="T47" s="190"/>
      <c r="U47" s="188"/>
      <c r="V47" s="189"/>
      <c r="W47" s="189"/>
      <c r="X47" s="190"/>
      <c r="Y47" s="188"/>
      <c r="Z47" s="189"/>
      <c r="AA47" s="189"/>
      <c r="AB47" s="190"/>
      <c r="AC47" s="188"/>
      <c r="AD47" s="189"/>
      <c r="AE47" s="189"/>
      <c r="AF47" s="190"/>
      <c r="AG47" s="188"/>
      <c r="AH47" s="189"/>
      <c r="AI47" s="189"/>
      <c r="AJ47" s="190"/>
      <c r="AK47" s="188"/>
      <c r="AL47" s="189"/>
      <c r="AM47" s="189"/>
      <c r="AN47" s="190"/>
      <c r="AO47" s="188"/>
      <c r="AP47" s="189"/>
      <c r="AQ47" s="189"/>
      <c r="AR47" s="189"/>
      <c r="AS47" s="188"/>
      <c r="AT47" s="189"/>
      <c r="AU47" s="189"/>
      <c r="AV47" s="189"/>
      <c r="AW47" s="188"/>
      <c r="AX47" s="189"/>
      <c r="AY47" s="189"/>
      <c r="AZ47" s="190"/>
      <c r="BA47" s="188"/>
      <c r="BB47" s="189"/>
      <c r="BC47" s="189"/>
      <c r="BD47" s="190"/>
      <c r="BE47" s="188"/>
      <c r="BF47" s="189"/>
      <c r="BG47" s="189"/>
      <c r="BH47" s="190"/>
      <c r="BI47" s="188"/>
      <c r="BJ47" s="189"/>
      <c r="BK47" s="189"/>
      <c r="BL47" s="190"/>
      <c r="BM47" s="188"/>
      <c r="BN47" s="189"/>
      <c r="BO47" s="189"/>
      <c r="BP47" s="190"/>
      <c r="BQ47" s="188"/>
      <c r="BR47" s="189"/>
      <c r="BS47" s="189"/>
      <c r="BT47" s="190"/>
      <c r="BU47" s="189"/>
      <c r="BV47" s="189"/>
      <c r="BW47" s="189"/>
      <c r="BX47" s="190"/>
      <c r="BY47" s="188"/>
      <c r="BZ47" s="189"/>
      <c r="CA47" s="189"/>
      <c r="CB47" s="190"/>
      <c r="CC47" s="188"/>
      <c r="CD47" s="189"/>
      <c r="CE47" s="189"/>
      <c r="CF47" s="190"/>
      <c r="CG47" s="189"/>
      <c r="CH47" s="189"/>
      <c r="CI47" s="189"/>
      <c r="CJ47" s="190"/>
      <c r="CK47" s="188"/>
      <c r="CL47" s="189"/>
      <c r="CM47" s="189"/>
      <c r="CN47" s="194"/>
    </row>
    <row r="48" spans="2:92" ht="15" customHeight="1">
      <c r="B48" s="226"/>
      <c r="C48" s="228"/>
      <c r="D48" s="199"/>
      <c r="E48" s="200"/>
      <c r="F48" s="200"/>
      <c r="G48" s="200"/>
      <c r="H48" s="201"/>
      <c r="I48" s="191"/>
      <c r="J48" s="192"/>
      <c r="K48" s="192"/>
      <c r="L48" s="193"/>
      <c r="M48" s="191"/>
      <c r="N48" s="192"/>
      <c r="O48" s="192"/>
      <c r="P48" s="193"/>
      <c r="Q48" s="191"/>
      <c r="R48" s="192"/>
      <c r="S48" s="192"/>
      <c r="T48" s="193"/>
      <c r="U48" s="191"/>
      <c r="V48" s="192"/>
      <c r="W48" s="192"/>
      <c r="X48" s="193"/>
      <c r="Y48" s="191"/>
      <c r="Z48" s="192"/>
      <c r="AA48" s="192"/>
      <c r="AB48" s="193"/>
      <c r="AC48" s="191"/>
      <c r="AD48" s="192"/>
      <c r="AE48" s="192"/>
      <c r="AF48" s="193"/>
      <c r="AG48" s="191"/>
      <c r="AH48" s="192"/>
      <c r="AI48" s="192"/>
      <c r="AJ48" s="193"/>
      <c r="AK48" s="191"/>
      <c r="AL48" s="192"/>
      <c r="AM48" s="192"/>
      <c r="AN48" s="193"/>
      <c r="AO48" s="191"/>
      <c r="AP48" s="192"/>
      <c r="AQ48" s="192"/>
      <c r="AR48" s="192"/>
      <c r="AS48" s="191"/>
      <c r="AT48" s="192"/>
      <c r="AU48" s="192"/>
      <c r="AV48" s="192"/>
      <c r="AW48" s="191"/>
      <c r="AX48" s="192"/>
      <c r="AY48" s="192"/>
      <c r="AZ48" s="193"/>
      <c r="BA48" s="191"/>
      <c r="BB48" s="192"/>
      <c r="BC48" s="192"/>
      <c r="BD48" s="193"/>
      <c r="BE48" s="191"/>
      <c r="BF48" s="192"/>
      <c r="BG48" s="192"/>
      <c r="BH48" s="193"/>
      <c r="BI48" s="191"/>
      <c r="BJ48" s="192"/>
      <c r="BK48" s="192"/>
      <c r="BL48" s="193"/>
      <c r="BM48" s="191"/>
      <c r="BN48" s="192"/>
      <c r="BO48" s="192"/>
      <c r="BP48" s="193"/>
      <c r="BQ48" s="191"/>
      <c r="BR48" s="192"/>
      <c r="BS48" s="192"/>
      <c r="BT48" s="193"/>
      <c r="BU48" s="192"/>
      <c r="BV48" s="192"/>
      <c r="BW48" s="192"/>
      <c r="BX48" s="193"/>
      <c r="BY48" s="191"/>
      <c r="BZ48" s="192"/>
      <c r="CA48" s="192"/>
      <c r="CB48" s="193"/>
      <c r="CC48" s="191"/>
      <c r="CD48" s="192"/>
      <c r="CE48" s="192"/>
      <c r="CF48" s="193"/>
      <c r="CG48" s="192"/>
      <c r="CH48" s="192"/>
      <c r="CI48" s="192"/>
      <c r="CJ48" s="193"/>
      <c r="CK48" s="191"/>
      <c r="CL48" s="192"/>
      <c r="CM48" s="192"/>
      <c r="CN48" s="195"/>
    </row>
    <row r="49" spans="2:92" ht="15" customHeight="1">
      <c r="B49" s="226"/>
      <c r="C49" s="228"/>
      <c r="D49" s="196"/>
      <c r="E49" s="197"/>
      <c r="F49" s="197"/>
      <c r="G49" s="197"/>
      <c r="H49" s="198"/>
      <c r="I49" s="188"/>
      <c r="J49" s="189"/>
      <c r="K49" s="189"/>
      <c r="L49" s="190"/>
      <c r="M49" s="188"/>
      <c r="N49" s="189"/>
      <c r="O49" s="189"/>
      <c r="P49" s="190"/>
      <c r="Q49" s="188"/>
      <c r="R49" s="189"/>
      <c r="S49" s="189"/>
      <c r="T49" s="190"/>
      <c r="U49" s="188"/>
      <c r="V49" s="189"/>
      <c r="W49" s="189"/>
      <c r="X49" s="190"/>
      <c r="Y49" s="188"/>
      <c r="Z49" s="189"/>
      <c r="AA49" s="189"/>
      <c r="AB49" s="190"/>
      <c r="AC49" s="188"/>
      <c r="AD49" s="189"/>
      <c r="AE49" s="189"/>
      <c r="AF49" s="190"/>
      <c r="AG49" s="188"/>
      <c r="AH49" s="189"/>
      <c r="AI49" s="189"/>
      <c r="AJ49" s="190"/>
      <c r="AK49" s="188"/>
      <c r="AL49" s="189"/>
      <c r="AM49" s="189"/>
      <c r="AN49" s="190"/>
      <c r="AO49" s="188"/>
      <c r="AP49" s="189"/>
      <c r="AQ49" s="189"/>
      <c r="AR49" s="189"/>
      <c r="AS49" s="188"/>
      <c r="AT49" s="189"/>
      <c r="AU49" s="189"/>
      <c r="AV49" s="189"/>
      <c r="AW49" s="188"/>
      <c r="AX49" s="189"/>
      <c r="AY49" s="189"/>
      <c r="AZ49" s="190"/>
      <c r="BA49" s="188"/>
      <c r="BB49" s="189"/>
      <c r="BC49" s="189"/>
      <c r="BD49" s="190"/>
      <c r="BE49" s="188"/>
      <c r="BF49" s="189"/>
      <c r="BG49" s="189"/>
      <c r="BH49" s="190"/>
      <c r="BI49" s="188"/>
      <c r="BJ49" s="189"/>
      <c r="BK49" s="189"/>
      <c r="BL49" s="190"/>
      <c r="BM49" s="188"/>
      <c r="BN49" s="189"/>
      <c r="BO49" s="189"/>
      <c r="BP49" s="190"/>
      <c r="BQ49" s="188"/>
      <c r="BR49" s="189"/>
      <c r="BS49" s="189"/>
      <c r="BT49" s="190"/>
      <c r="BU49" s="189"/>
      <c r="BV49" s="189"/>
      <c r="BW49" s="189"/>
      <c r="BX49" s="190"/>
      <c r="BY49" s="188"/>
      <c r="BZ49" s="189"/>
      <c r="CA49" s="189"/>
      <c r="CB49" s="190"/>
      <c r="CC49" s="188"/>
      <c r="CD49" s="189"/>
      <c r="CE49" s="189"/>
      <c r="CF49" s="190"/>
      <c r="CG49" s="189"/>
      <c r="CH49" s="189"/>
      <c r="CI49" s="189"/>
      <c r="CJ49" s="190"/>
      <c r="CK49" s="188"/>
      <c r="CL49" s="189"/>
      <c r="CM49" s="189"/>
      <c r="CN49" s="194"/>
    </row>
    <row r="50" spans="2:92" ht="15" customHeight="1">
      <c r="B50" s="226"/>
      <c r="C50" s="228"/>
      <c r="D50" s="199"/>
      <c r="E50" s="200"/>
      <c r="F50" s="200"/>
      <c r="G50" s="200"/>
      <c r="H50" s="201"/>
      <c r="I50" s="191"/>
      <c r="J50" s="192"/>
      <c r="K50" s="192"/>
      <c r="L50" s="193"/>
      <c r="M50" s="191"/>
      <c r="N50" s="192"/>
      <c r="O50" s="192"/>
      <c r="P50" s="193"/>
      <c r="Q50" s="191"/>
      <c r="R50" s="192"/>
      <c r="S50" s="192"/>
      <c r="T50" s="193"/>
      <c r="U50" s="191"/>
      <c r="V50" s="192"/>
      <c r="W50" s="192"/>
      <c r="X50" s="193"/>
      <c r="Y50" s="191"/>
      <c r="Z50" s="192"/>
      <c r="AA50" s="192"/>
      <c r="AB50" s="193"/>
      <c r="AC50" s="191"/>
      <c r="AD50" s="192"/>
      <c r="AE50" s="192"/>
      <c r="AF50" s="193"/>
      <c r="AG50" s="191"/>
      <c r="AH50" s="192"/>
      <c r="AI50" s="192"/>
      <c r="AJ50" s="193"/>
      <c r="AK50" s="191"/>
      <c r="AL50" s="192"/>
      <c r="AM50" s="192"/>
      <c r="AN50" s="193"/>
      <c r="AO50" s="191"/>
      <c r="AP50" s="192"/>
      <c r="AQ50" s="192"/>
      <c r="AR50" s="192"/>
      <c r="AS50" s="205"/>
      <c r="AT50" s="206"/>
      <c r="AU50" s="206"/>
      <c r="AV50" s="206"/>
      <c r="AW50" s="205"/>
      <c r="AX50" s="206"/>
      <c r="AY50" s="206"/>
      <c r="AZ50" s="207"/>
      <c r="BA50" s="205"/>
      <c r="BB50" s="206"/>
      <c r="BC50" s="206"/>
      <c r="BD50" s="207"/>
      <c r="BE50" s="205"/>
      <c r="BF50" s="206"/>
      <c r="BG50" s="206"/>
      <c r="BH50" s="207"/>
      <c r="BI50" s="205"/>
      <c r="BJ50" s="206"/>
      <c r="BK50" s="206"/>
      <c r="BL50" s="207"/>
      <c r="BM50" s="205"/>
      <c r="BN50" s="206"/>
      <c r="BO50" s="206"/>
      <c r="BP50" s="207"/>
      <c r="BQ50" s="205"/>
      <c r="BR50" s="206"/>
      <c r="BS50" s="206"/>
      <c r="BT50" s="207"/>
      <c r="BU50" s="192"/>
      <c r="BV50" s="192"/>
      <c r="BW50" s="192"/>
      <c r="BX50" s="193"/>
      <c r="BY50" s="205"/>
      <c r="BZ50" s="206"/>
      <c r="CA50" s="206"/>
      <c r="CB50" s="207"/>
      <c r="CC50" s="205"/>
      <c r="CD50" s="206"/>
      <c r="CE50" s="206"/>
      <c r="CF50" s="207"/>
      <c r="CG50" s="192"/>
      <c r="CH50" s="192"/>
      <c r="CI50" s="192"/>
      <c r="CJ50" s="193"/>
      <c r="CK50" s="191"/>
      <c r="CL50" s="192"/>
      <c r="CM50" s="192"/>
      <c r="CN50" s="195"/>
    </row>
    <row r="51" spans="2:92" ht="10.5" customHeight="1">
      <c r="B51" s="226"/>
      <c r="C51" s="228"/>
      <c r="D51" s="478" t="s">
        <v>18</v>
      </c>
      <c r="E51" s="462" t="s">
        <v>22</v>
      </c>
      <c r="F51" s="462"/>
      <c r="G51" s="462"/>
      <c r="H51" s="462"/>
      <c r="I51" s="462"/>
      <c r="J51" s="462"/>
      <c r="K51" s="462"/>
      <c r="L51" s="463"/>
      <c r="M51" s="180"/>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476"/>
      <c r="AW51" s="58"/>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1"/>
    </row>
    <row r="52" spans="2:92" ht="13.5" customHeight="1">
      <c r="B52" s="226"/>
      <c r="C52" s="228"/>
      <c r="D52" s="479"/>
      <c r="E52" s="464"/>
      <c r="F52" s="464"/>
      <c r="G52" s="464"/>
      <c r="H52" s="464"/>
      <c r="I52" s="464"/>
      <c r="J52" s="464"/>
      <c r="K52" s="464"/>
      <c r="L52" s="465"/>
      <c r="M52" s="183"/>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477"/>
      <c r="AW52" s="59"/>
      <c r="AX52" s="23" t="s">
        <v>24</v>
      </c>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60"/>
      <c r="CN52" s="61"/>
    </row>
    <row r="53" spans="2:92" ht="10.5" customHeight="1">
      <c r="B53" s="226"/>
      <c r="C53" s="228"/>
      <c r="D53" s="478" t="s">
        <v>18</v>
      </c>
      <c r="E53" s="462" t="s">
        <v>148</v>
      </c>
      <c r="F53" s="462"/>
      <c r="G53" s="462"/>
      <c r="H53" s="462"/>
      <c r="I53" s="462"/>
      <c r="J53" s="462"/>
      <c r="K53" s="462"/>
      <c r="L53" s="463"/>
      <c r="M53" s="180"/>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476"/>
      <c r="AW53" s="59"/>
      <c r="AX53" s="16"/>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0"/>
      <c r="CL53" s="1"/>
      <c r="CM53" s="60"/>
      <c r="CN53" s="61"/>
    </row>
    <row r="54" spans="2:92" ht="13.5" customHeight="1">
      <c r="B54" s="226"/>
      <c r="C54" s="228"/>
      <c r="D54" s="479"/>
      <c r="E54" s="464"/>
      <c r="F54" s="464"/>
      <c r="G54" s="464"/>
      <c r="H54" s="464"/>
      <c r="I54" s="464"/>
      <c r="J54" s="464"/>
      <c r="K54" s="464"/>
      <c r="L54" s="465"/>
      <c r="M54" s="183"/>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477"/>
      <c r="AW54" s="59"/>
      <c r="AX54" s="16" t="s">
        <v>41</v>
      </c>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0"/>
      <c r="CL54" s="1"/>
      <c r="CM54" s="60"/>
      <c r="CN54" s="61"/>
    </row>
    <row r="55" spans="2:92" ht="10.5" customHeight="1">
      <c r="B55" s="226"/>
      <c r="C55" s="228"/>
      <c r="D55" s="478" t="s">
        <v>18</v>
      </c>
      <c r="E55" s="462" t="s">
        <v>149</v>
      </c>
      <c r="F55" s="462"/>
      <c r="G55" s="462"/>
      <c r="H55" s="462"/>
      <c r="I55" s="462"/>
      <c r="J55" s="462"/>
      <c r="K55" s="462"/>
      <c r="L55" s="463"/>
      <c r="M55" s="180"/>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81"/>
      <c r="AT55" s="181"/>
      <c r="AU55" s="181"/>
      <c r="AV55" s="476"/>
      <c r="AW55" s="59"/>
      <c r="AX55" s="16"/>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0"/>
      <c r="CL55" s="1"/>
      <c r="CM55" s="60"/>
      <c r="CN55" s="61"/>
    </row>
    <row r="56" spans="2:92" ht="13.5" customHeight="1">
      <c r="B56" s="226"/>
      <c r="C56" s="228"/>
      <c r="D56" s="479"/>
      <c r="E56" s="464"/>
      <c r="F56" s="464"/>
      <c r="G56" s="464"/>
      <c r="H56" s="464"/>
      <c r="I56" s="464"/>
      <c r="J56" s="464"/>
      <c r="K56" s="464"/>
      <c r="L56" s="465"/>
      <c r="M56" s="183"/>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477"/>
      <c r="AW56" s="59"/>
      <c r="AX56" s="16" t="s">
        <v>42</v>
      </c>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0"/>
      <c r="CL56" s="1"/>
      <c r="CM56" s="60"/>
      <c r="CN56" s="61"/>
    </row>
    <row r="57" spans="2:92" ht="10.5" customHeight="1">
      <c r="B57" s="226"/>
      <c r="C57" s="228"/>
      <c r="D57" s="478" t="s">
        <v>18</v>
      </c>
      <c r="E57" s="462" t="s">
        <v>48</v>
      </c>
      <c r="F57" s="462"/>
      <c r="G57" s="462"/>
      <c r="H57" s="462"/>
      <c r="I57" s="462"/>
      <c r="J57" s="462"/>
      <c r="K57" s="462"/>
      <c r="L57" s="463"/>
      <c r="M57" s="180"/>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476"/>
      <c r="AW57" s="59"/>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60"/>
      <c r="CN57" s="61"/>
    </row>
    <row r="58" spans="2:92" ht="13.5" customHeight="1">
      <c r="B58" s="226"/>
      <c r="C58" s="228"/>
      <c r="D58" s="479"/>
      <c r="E58" s="464"/>
      <c r="F58" s="464"/>
      <c r="G58" s="464"/>
      <c r="H58" s="464"/>
      <c r="I58" s="464"/>
      <c r="J58" s="464"/>
      <c r="K58" s="464"/>
      <c r="L58" s="465"/>
      <c r="M58" s="183"/>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477"/>
      <c r="AW58" s="59"/>
      <c r="AX58" s="13" t="s">
        <v>43</v>
      </c>
      <c r="AY58" s="11"/>
      <c r="AZ58" s="14"/>
      <c r="BA58" s="12"/>
      <c r="BB58" s="12"/>
      <c r="BC58" s="12"/>
      <c r="BD58" s="11"/>
      <c r="BE58" s="11"/>
      <c r="BF58" s="11"/>
      <c r="BG58" s="14"/>
      <c r="BH58" s="13"/>
      <c r="BI58" s="12"/>
      <c r="BJ58" s="13"/>
      <c r="BK58" s="1"/>
      <c r="BL58" s="11"/>
      <c r="BM58" s="15"/>
      <c r="BN58" s="11"/>
      <c r="BO58" s="14"/>
      <c r="BP58" s="1"/>
      <c r="BQ58" s="11"/>
      <c r="BR58" s="11"/>
      <c r="BS58" s="1"/>
      <c r="BT58" s="11"/>
      <c r="BU58" s="14"/>
      <c r="BV58" s="11"/>
      <c r="BW58" s="1"/>
      <c r="BX58" s="1"/>
      <c r="BY58" s="1"/>
      <c r="BZ58" s="11"/>
      <c r="CA58" s="1"/>
      <c r="CB58" s="1"/>
      <c r="CC58" s="1"/>
      <c r="CD58" s="1"/>
      <c r="CE58" s="1"/>
      <c r="CF58" s="1"/>
      <c r="CG58" s="1"/>
      <c r="CH58" s="1"/>
      <c r="CI58" s="1"/>
      <c r="CJ58" s="1"/>
      <c r="CK58" s="1"/>
      <c r="CL58" s="1"/>
      <c r="CM58" s="60"/>
      <c r="CN58" s="61"/>
    </row>
    <row r="59" spans="2:92" ht="10.5" customHeight="1">
      <c r="B59" s="226"/>
      <c r="C59" s="228"/>
      <c r="D59" s="478" t="s">
        <v>18</v>
      </c>
      <c r="E59" s="462" t="s">
        <v>19</v>
      </c>
      <c r="F59" s="462"/>
      <c r="G59" s="462"/>
      <c r="H59" s="462"/>
      <c r="I59" s="462"/>
      <c r="J59" s="462"/>
      <c r="K59" s="462"/>
      <c r="L59" s="463"/>
      <c r="M59" s="180"/>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476"/>
      <c r="AW59" s="59"/>
      <c r="AX59" s="15"/>
      <c r="AY59" s="11"/>
      <c r="AZ59" s="11"/>
      <c r="BA59" s="12"/>
      <c r="BB59" s="12"/>
      <c r="BC59" s="12"/>
      <c r="BD59" s="11"/>
      <c r="BE59" s="1"/>
      <c r="BF59" s="15"/>
      <c r="BG59" s="11"/>
      <c r="BH59" s="11"/>
      <c r="BI59" s="12"/>
      <c r="BJ59" s="13"/>
      <c r="BK59" s="11"/>
      <c r="BL59" s="11"/>
      <c r="BM59" s="15"/>
      <c r="BN59" s="11"/>
      <c r="BO59" s="11"/>
      <c r="BP59" s="1"/>
      <c r="BQ59" s="11"/>
      <c r="BR59" s="11"/>
      <c r="BS59" s="1"/>
      <c r="BT59" s="11"/>
      <c r="BU59" s="11"/>
      <c r="BV59" s="11"/>
      <c r="BW59" s="1"/>
      <c r="BX59" s="1"/>
      <c r="BY59" s="1"/>
      <c r="BZ59" s="11"/>
      <c r="CA59" s="11"/>
      <c r="CB59" s="11"/>
      <c r="CC59" s="1"/>
      <c r="CD59" s="1"/>
      <c r="CE59" s="1"/>
      <c r="CF59" s="11"/>
      <c r="CG59" s="11"/>
      <c r="CH59" s="11"/>
      <c r="CI59" s="11"/>
      <c r="CJ59" s="1"/>
      <c r="CK59" s="1"/>
      <c r="CL59" s="1"/>
      <c r="CM59" s="60"/>
      <c r="CN59" s="61"/>
    </row>
    <row r="60" spans="2:92" ht="13.5" customHeight="1">
      <c r="B60" s="226"/>
      <c r="C60" s="228"/>
      <c r="D60" s="479"/>
      <c r="E60" s="464"/>
      <c r="F60" s="464"/>
      <c r="G60" s="464"/>
      <c r="H60" s="464"/>
      <c r="I60" s="464"/>
      <c r="J60" s="464"/>
      <c r="K60" s="464"/>
      <c r="L60" s="465"/>
      <c r="M60" s="183"/>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477"/>
      <c r="AW60" s="59"/>
      <c r="AX60" s="14" t="s">
        <v>28</v>
      </c>
      <c r="AY60" s="14" t="s">
        <v>23</v>
      </c>
      <c r="AZ60" s="14"/>
      <c r="BA60" s="14"/>
      <c r="BB60" s="14"/>
      <c r="BC60" s="14"/>
      <c r="BD60" s="14"/>
      <c r="BE60" s="14"/>
      <c r="BF60" s="14"/>
      <c r="BG60" s="14"/>
      <c r="BH60" s="14"/>
      <c r="BI60" s="14"/>
      <c r="BJ60" s="14"/>
      <c r="BM60" s="16" t="s">
        <v>29</v>
      </c>
      <c r="BN60" s="11" t="s">
        <v>30</v>
      </c>
      <c r="BO60" s="1"/>
      <c r="BP60" s="11"/>
      <c r="BQ60" s="1"/>
      <c r="BR60" s="11"/>
      <c r="BS60" s="11"/>
      <c r="BT60" s="11"/>
      <c r="BU60" s="1"/>
      <c r="BV60" s="1"/>
      <c r="BW60" s="11"/>
      <c r="BX60" s="11"/>
      <c r="BY60" s="1"/>
      <c r="BZ60" s="11"/>
      <c r="CA60" s="11"/>
      <c r="CB60" s="1"/>
      <c r="CC60" s="1"/>
      <c r="CD60" s="1"/>
      <c r="CE60" s="1"/>
      <c r="CF60" s="11"/>
      <c r="CG60" s="11"/>
      <c r="CH60" s="1"/>
      <c r="CI60" s="1"/>
      <c r="CJ60" s="1"/>
      <c r="CK60" s="1"/>
      <c r="CL60" s="1"/>
      <c r="CM60" s="60"/>
      <c r="CN60" s="61"/>
    </row>
    <row r="61" spans="2:92" ht="10.5" customHeight="1">
      <c r="B61" s="226"/>
      <c r="C61" s="228"/>
      <c r="D61" s="478" t="s">
        <v>18</v>
      </c>
      <c r="E61" s="462" t="s">
        <v>49</v>
      </c>
      <c r="F61" s="462"/>
      <c r="G61" s="462"/>
      <c r="H61" s="462"/>
      <c r="I61" s="462"/>
      <c r="J61" s="462"/>
      <c r="K61" s="462"/>
      <c r="L61" s="463"/>
      <c r="M61" s="180"/>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476"/>
      <c r="AW61" s="59"/>
      <c r="AX61" s="14"/>
      <c r="AY61" s="14"/>
      <c r="AZ61" s="14"/>
      <c r="BA61" s="14"/>
      <c r="BB61" s="14"/>
      <c r="BC61" s="14"/>
      <c r="BD61" s="14"/>
      <c r="BE61" s="14"/>
      <c r="BF61" s="14"/>
      <c r="BG61" s="14"/>
      <c r="BH61" s="14"/>
      <c r="BI61" s="14"/>
      <c r="BJ61" s="14"/>
      <c r="BM61" s="16"/>
      <c r="BN61" s="11"/>
      <c r="BO61" s="1"/>
      <c r="BP61" s="11"/>
      <c r="BQ61" s="1"/>
      <c r="BR61" s="11"/>
      <c r="BS61" s="11"/>
      <c r="BT61" s="11"/>
      <c r="BU61" s="1"/>
      <c r="BV61" s="1"/>
      <c r="BW61" s="11"/>
      <c r="BX61" s="11"/>
      <c r="BY61" s="1"/>
      <c r="BZ61" s="11"/>
      <c r="CA61" s="11"/>
      <c r="CB61" s="1"/>
      <c r="CC61" s="1"/>
      <c r="CD61" s="1"/>
      <c r="CE61" s="1"/>
      <c r="CF61" s="11"/>
      <c r="CG61" s="11"/>
      <c r="CH61" s="1"/>
      <c r="CI61" s="1"/>
      <c r="CJ61" s="1"/>
      <c r="CK61" s="1"/>
      <c r="CL61" s="1"/>
      <c r="CM61" s="60"/>
      <c r="CN61" s="61"/>
    </row>
    <row r="62" spans="2:92" ht="13.5" customHeight="1">
      <c r="B62" s="226"/>
      <c r="C62" s="228"/>
      <c r="D62" s="479"/>
      <c r="E62" s="464"/>
      <c r="F62" s="464"/>
      <c r="G62" s="464"/>
      <c r="H62" s="464"/>
      <c r="I62" s="464"/>
      <c r="J62" s="464"/>
      <c r="K62" s="464"/>
      <c r="L62" s="465"/>
      <c r="M62" s="183"/>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477"/>
      <c r="AW62" s="59"/>
      <c r="AX62" s="11" t="s">
        <v>31</v>
      </c>
      <c r="AY62" s="11" t="s">
        <v>32</v>
      </c>
      <c r="AZ62" s="1"/>
      <c r="BA62" s="1"/>
      <c r="BB62" s="11"/>
      <c r="BC62" s="11"/>
      <c r="BD62" s="11"/>
      <c r="BE62" s="1"/>
      <c r="BF62" s="1"/>
      <c r="BG62" s="1"/>
      <c r="BH62" s="1"/>
      <c r="BI62" s="11"/>
      <c r="BJ62" s="11"/>
      <c r="BM62" s="11" t="s">
        <v>33</v>
      </c>
      <c r="BN62" s="11" t="s">
        <v>34</v>
      </c>
      <c r="BP62" s="1"/>
      <c r="BQ62" s="1"/>
      <c r="BR62" s="1"/>
      <c r="BS62" s="1"/>
      <c r="BT62" s="1"/>
      <c r="BU62" s="11"/>
      <c r="BV62" s="1"/>
      <c r="BW62" s="1"/>
      <c r="BX62" s="1"/>
      <c r="BY62" s="1"/>
      <c r="BZ62" s="1"/>
      <c r="CA62" s="1"/>
      <c r="CB62" s="1"/>
      <c r="CC62" s="1"/>
      <c r="CD62" s="1"/>
      <c r="CE62" s="1"/>
      <c r="CF62" s="1"/>
      <c r="CG62" s="1"/>
      <c r="CH62" s="1"/>
      <c r="CI62" s="1"/>
      <c r="CJ62" s="1"/>
      <c r="CK62" s="1"/>
      <c r="CL62" s="1"/>
      <c r="CM62" s="60"/>
      <c r="CN62" s="61"/>
    </row>
    <row r="63" spans="2:92" ht="10.5" customHeight="1">
      <c r="B63" s="226"/>
      <c r="C63" s="228"/>
      <c r="D63" s="478" t="s">
        <v>18</v>
      </c>
      <c r="E63" s="181"/>
      <c r="F63" s="181"/>
      <c r="G63" s="181"/>
      <c r="H63" s="181"/>
      <c r="I63" s="181"/>
      <c r="J63" s="181"/>
      <c r="K63" s="181"/>
      <c r="L63" s="476"/>
      <c r="M63" s="180"/>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476"/>
      <c r="AW63" s="59"/>
      <c r="AX63" s="11"/>
      <c r="AY63" s="11"/>
      <c r="AZ63" s="12"/>
      <c r="BA63" s="12"/>
      <c r="BB63" s="12"/>
      <c r="BC63" s="11"/>
      <c r="BD63" s="1"/>
      <c r="BE63" s="15"/>
      <c r="BF63" s="11"/>
      <c r="BG63" s="11"/>
      <c r="BH63" s="12"/>
      <c r="BI63" s="13"/>
      <c r="BJ63" s="11"/>
      <c r="BK63" s="11"/>
      <c r="BL63" s="15"/>
      <c r="BM63" s="11"/>
      <c r="BN63" s="11"/>
      <c r="BO63" s="1"/>
      <c r="BP63" s="11"/>
      <c r="BQ63" s="11"/>
      <c r="BR63" s="1"/>
      <c r="BS63" s="11"/>
      <c r="BT63" s="11"/>
      <c r="BU63" s="11"/>
      <c r="BV63" s="1"/>
      <c r="BW63" s="1"/>
      <c r="BX63" s="1"/>
      <c r="BY63" s="11"/>
      <c r="BZ63" s="11"/>
      <c r="CA63" s="11"/>
      <c r="CB63" s="1"/>
      <c r="CC63" s="1"/>
      <c r="CD63" s="1"/>
      <c r="CE63" s="11"/>
      <c r="CF63" s="11"/>
      <c r="CG63" s="11"/>
      <c r="CH63" s="11"/>
      <c r="CI63" s="11"/>
      <c r="CJ63" s="1"/>
      <c r="CK63" s="1"/>
      <c r="CL63" s="1"/>
      <c r="CM63" s="60"/>
      <c r="CN63" s="61"/>
    </row>
    <row r="64" spans="2:92" ht="13.5" customHeight="1" thickBot="1">
      <c r="B64" s="226"/>
      <c r="C64" s="228"/>
      <c r="D64" s="491"/>
      <c r="E64" s="489"/>
      <c r="F64" s="489"/>
      <c r="G64" s="489"/>
      <c r="H64" s="489"/>
      <c r="I64" s="489"/>
      <c r="J64" s="489"/>
      <c r="K64" s="489"/>
      <c r="L64" s="490"/>
      <c r="M64" s="183"/>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477"/>
      <c r="AW64" s="6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3"/>
    </row>
    <row r="65" spans="2:92" ht="6.75" customHeight="1">
      <c r="B65" s="8"/>
      <c r="C65" s="24"/>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25"/>
      <c r="AQ65" s="8"/>
      <c r="AR65" s="8"/>
      <c r="AS65" s="8"/>
      <c r="AT65" s="25"/>
      <c r="AU65" s="8"/>
      <c r="AV65" s="8"/>
      <c r="AW65" s="8"/>
      <c r="AX65" s="25"/>
      <c r="AY65" s="8"/>
      <c r="AZ65" s="8"/>
      <c r="BA65" s="8"/>
      <c r="BB65" s="25"/>
      <c r="BC65" s="8"/>
      <c r="BD65" s="8"/>
      <c r="BE65" s="8"/>
      <c r="BF65" s="25"/>
      <c r="BG65" s="8"/>
      <c r="BH65" s="8"/>
      <c r="BI65" s="8"/>
      <c r="BJ65" s="25"/>
      <c r="BK65" s="8"/>
      <c r="BL65" s="8"/>
      <c r="BM65" s="8"/>
      <c r="BN65" s="25"/>
      <c r="BO65" s="8"/>
      <c r="BP65" s="8"/>
      <c r="BQ65" s="8"/>
      <c r="BR65" s="25"/>
      <c r="BS65" s="8"/>
      <c r="BT65" s="8"/>
      <c r="BU65" s="8"/>
      <c r="BV65" s="8"/>
      <c r="BW65" s="8"/>
      <c r="BX65" s="8"/>
      <c r="BY65" s="8"/>
      <c r="BZ65" s="25"/>
      <c r="CA65" s="8"/>
      <c r="CB65" s="8"/>
      <c r="CC65" s="8"/>
      <c r="CD65" s="25"/>
      <c r="CE65" s="8"/>
      <c r="CF65" s="8"/>
      <c r="CG65" s="8"/>
      <c r="CH65" s="8"/>
      <c r="CI65" s="8"/>
      <c r="CJ65" s="8"/>
      <c r="CK65" s="8"/>
      <c r="CL65" s="25"/>
      <c r="CM65" s="8"/>
      <c r="CN65" s="8"/>
    </row>
    <row r="66" spans="2:92" ht="12" customHeight="1">
      <c r="B66" s="1"/>
      <c r="C66" s="1"/>
      <c r="D66" s="23"/>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row>
    <row r="67" spans="2:92" ht="6.75" customHeight="1">
      <c r="B67" s="1"/>
      <c r="C67" s="1"/>
      <c r="D67" s="16"/>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0"/>
      <c r="AQ67" s="1"/>
      <c r="AR67" s="1"/>
      <c r="AS67" s="1"/>
      <c r="AT67" s="10"/>
      <c r="AU67" s="1"/>
      <c r="AV67" s="1"/>
      <c r="AW67" s="1"/>
      <c r="AX67" s="10"/>
      <c r="AY67" s="1"/>
      <c r="AZ67" s="1"/>
      <c r="BA67" s="1"/>
      <c r="BB67" s="10"/>
      <c r="BC67" s="1"/>
      <c r="BD67" s="1"/>
      <c r="BE67" s="1"/>
      <c r="BF67" s="10"/>
      <c r="BG67" s="1"/>
      <c r="BH67" s="1"/>
      <c r="BI67" s="1"/>
      <c r="BJ67" s="10"/>
      <c r="BK67" s="1"/>
      <c r="BL67" s="1"/>
      <c r="BM67" s="1"/>
      <c r="BN67" s="10"/>
      <c r="BO67" s="1"/>
      <c r="BP67" s="1"/>
      <c r="BQ67" s="1"/>
      <c r="BR67" s="10"/>
      <c r="BS67" s="1"/>
      <c r="BT67" s="1"/>
      <c r="BU67" s="1"/>
      <c r="BV67" s="1"/>
      <c r="BW67" s="1"/>
      <c r="BX67" s="1"/>
      <c r="BY67" s="1"/>
      <c r="BZ67" s="10"/>
      <c r="CA67" s="1"/>
      <c r="CB67" s="1"/>
      <c r="CC67" s="1"/>
      <c r="CD67" s="10"/>
      <c r="CE67" s="1"/>
      <c r="CF67" s="1"/>
      <c r="CG67" s="1"/>
      <c r="CH67" s="1"/>
      <c r="CI67" s="1"/>
      <c r="CJ67" s="1"/>
      <c r="CK67" s="1"/>
      <c r="CL67" s="10"/>
      <c r="CM67" s="1"/>
      <c r="CN67" s="1"/>
    </row>
    <row r="68" spans="2:92" ht="12" customHeight="1">
      <c r="B68" s="1"/>
      <c r="C68" s="1"/>
      <c r="D68" s="16"/>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0"/>
      <c r="AQ68" s="1"/>
      <c r="AR68" s="1"/>
      <c r="AS68" s="1"/>
      <c r="AT68" s="10"/>
      <c r="AU68" s="1"/>
      <c r="AV68" s="1"/>
      <c r="AW68" s="1"/>
      <c r="AX68" s="10"/>
      <c r="AY68" s="1"/>
      <c r="AZ68" s="1"/>
      <c r="BA68" s="1"/>
      <c r="BB68" s="10"/>
      <c r="BC68" s="1"/>
      <c r="BD68" s="1"/>
      <c r="BE68" s="1"/>
      <c r="BF68" s="10"/>
      <c r="BG68" s="1"/>
      <c r="BH68" s="1"/>
      <c r="BI68" s="1"/>
      <c r="BJ68" s="10"/>
      <c r="BK68" s="1"/>
      <c r="BL68" s="1"/>
      <c r="BM68" s="1"/>
      <c r="BN68" s="10"/>
      <c r="BO68" s="1"/>
      <c r="BP68" s="1"/>
      <c r="BQ68" s="1"/>
      <c r="BR68" s="10"/>
      <c r="BS68" s="1"/>
      <c r="BT68" s="1"/>
      <c r="BU68" s="1"/>
      <c r="BV68" s="1"/>
      <c r="BW68" s="1"/>
      <c r="BX68" s="1"/>
      <c r="BY68" s="1"/>
      <c r="BZ68" s="10"/>
      <c r="CA68" s="1"/>
      <c r="CB68" s="1"/>
      <c r="CC68" s="1"/>
      <c r="CD68" s="10"/>
      <c r="CE68" s="1"/>
      <c r="CF68" s="1"/>
      <c r="CG68" s="1"/>
      <c r="CH68" s="1"/>
      <c r="CI68" s="1"/>
      <c r="CJ68" s="1"/>
      <c r="CK68" s="1"/>
      <c r="CL68" s="10"/>
      <c r="CM68" s="1"/>
      <c r="CN68" s="1"/>
    </row>
    <row r="69" spans="2:92" ht="6.75" customHeight="1">
      <c r="B69" s="1"/>
      <c r="C69" s="1"/>
      <c r="D69" s="16"/>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0"/>
      <c r="AQ69" s="1"/>
      <c r="AR69" s="1"/>
      <c r="AS69" s="1"/>
      <c r="AT69" s="10"/>
      <c r="AU69" s="1"/>
      <c r="AV69" s="1"/>
      <c r="AW69" s="1"/>
      <c r="AX69" s="10"/>
      <c r="AY69" s="1"/>
      <c r="AZ69" s="1"/>
      <c r="BA69" s="1"/>
      <c r="BB69" s="10"/>
      <c r="BC69" s="1"/>
      <c r="BD69" s="1"/>
      <c r="BE69" s="1"/>
      <c r="BF69" s="10"/>
      <c r="BG69" s="1"/>
      <c r="BH69" s="1"/>
      <c r="BI69" s="1"/>
      <c r="BJ69" s="10"/>
      <c r="BK69" s="1"/>
      <c r="BL69" s="1"/>
      <c r="BM69" s="1"/>
      <c r="BN69" s="10"/>
      <c r="BO69" s="1"/>
      <c r="BP69" s="1"/>
      <c r="BQ69" s="1"/>
      <c r="BR69" s="10"/>
      <c r="BS69" s="1"/>
      <c r="BT69" s="1"/>
      <c r="BU69" s="1"/>
      <c r="BV69" s="1"/>
      <c r="BW69" s="1"/>
      <c r="BX69" s="1"/>
      <c r="BY69" s="1"/>
      <c r="BZ69" s="10"/>
      <c r="CA69" s="1"/>
      <c r="CB69" s="1"/>
      <c r="CC69" s="1"/>
      <c r="CD69" s="10"/>
      <c r="CE69" s="1"/>
      <c r="CF69" s="1"/>
      <c r="CG69" s="1"/>
      <c r="CH69" s="1"/>
      <c r="CI69" s="1"/>
      <c r="CJ69" s="1"/>
      <c r="CK69" s="1"/>
      <c r="CL69" s="10"/>
      <c r="CM69" s="1"/>
      <c r="CN69" s="1"/>
    </row>
    <row r="70" spans="2:92" ht="12" customHeight="1">
      <c r="B70" s="1"/>
      <c r="C70" s="1"/>
      <c r="D70" s="16"/>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0"/>
      <c r="AQ70" s="1"/>
      <c r="AR70" s="1"/>
      <c r="AS70" s="1"/>
      <c r="AT70" s="10"/>
      <c r="AU70" s="1"/>
      <c r="AV70" s="1"/>
      <c r="AW70" s="1"/>
      <c r="AX70" s="10"/>
      <c r="AY70" s="1"/>
      <c r="AZ70" s="1"/>
      <c r="BA70" s="1"/>
      <c r="BB70" s="10"/>
      <c r="BC70" s="1"/>
      <c r="BD70" s="1"/>
      <c r="BE70" s="1"/>
      <c r="BF70" s="10"/>
      <c r="BG70" s="1"/>
      <c r="BH70" s="1"/>
      <c r="BI70" s="1"/>
      <c r="BJ70" s="10"/>
      <c r="BK70" s="1"/>
      <c r="BL70" s="1"/>
      <c r="BM70" s="1"/>
      <c r="BN70" s="10"/>
      <c r="BO70" s="1"/>
      <c r="BP70" s="1"/>
      <c r="BQ70" s="1"/>
      <c r="BR70" s="10"/>
      <c r="BS70" s="1"/>
      <c r="BT70" s="1"/>
      <c r="BU70" s="1"/>
      <c r="BV70" s="1"/>
      <c r="BW70" s="1"/>
      <c r="BX70" s="1"/>
      <c r="BY70" s="1"/>
      <c r="BZ70" s="10"/>
      <c r="CA70" s="1"/>
      <c r="CB70" s="1"/>
      <c r="CC70" s="1"/>
      <c r="CD70" s="10"/>
      <c r="CE70" s="1"/>
      <c r="CF70" s="1"/>
      <c r="CG70" s="1"/>
      <c r="CH70" s="1"/>
      <c r="CI70" s="1"/>
      <c r="CJ70" s="1"/>
      <c r="CK70" s="1"/>
      <c r="CL70" s="10"/>
      <c r="CM70" s="1"/>
      <c r="CN70" s="1"/>
    </row>
    <row r="71" spans="2:92" ht="6.75" customHeight="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row>
    <row r="72" spans="2:92" ht="12" customHeight="1">
      <c r="B72" s="1"/>
      <c r="C72" s="1"/>
      <c r="D72" s="13"/>
      <c r="E72" s="11"/>
      <c r="F72" s="14"/>
      <c r="G72" s="12"/>
      <c r="H72" s="12"/>
      <c r="I72" s="12"/>
      <c r="J72" s="11"/>
      <c r="K72" s="11"/>
      <c r="L72" s="11"/>
      <c r="M72" s="14"/>
      <c r="N72" s="13"/>
      <c r="O72" s="12"/>
      <c r="P72" s="13"/>
      <c r="Q72" s="1"/>
      <c r="R72" s="11"/>
      <c r="S72" s="15"/>
      <c r="T72" s="11"/>
      <c r="U72" s="14"/>
      <c r="V72" s="1"/>
      <c r="W72" s="11"/>
      <c r="X72" s="11"/>
      <c r="Y72" s="1"/>
      <c r="Z72" s="11"/>
      <c r="AA72" s="14"/>
      <c r="AB72" s="11"/>
      <c r="AC72" s="1"/>
      <c r="AD72" s="1"/>
      <c r="AE72" s="1"/>
      <c r="AF72" s="1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row>
    <row r="73" spans="2:92" ht="6.75" customHeight="1">
      <c r="B73" s="1"/>
      <c r="C73" s="1"/>
      <c r="D73" s="15"/>
      <c r="E73" s="11"/>
      <c r="F73" s="11"/>
      <c r="G73" s="12"/>
      <c r="H73" s="12"/>
      <c r="I73" s="12"/>
      <c r="J73" s="11"/>
      <c r="K73" s="1"/>
      <c r="L73" s="15"/>
      <c r="M73" s="11"/>
      <c r="N73" s="11"/>
      <c r="O73" s="12"/>
      <c r="P73" s="13"/>
      <c r="Q73" s="11"/>
      <c r="R73" s="11"/>
      <c r="S73" s="15"/>
      <c r="T73" s="11"/>
      <c r="U73" s="11"/>
      <c r="V73" s="1"/>
      <c r="W73" s="11"/>
      <c r="X73" s="11"/>
      <c r="Y73" s="1"/>
      <c r="Z73" s="11"/>
      <c r="AA73" s="11"/>
      <c r="AB73" s="11"/>
      <c r="AC73" s="1"/>
      <c r="AD73" s="1"/>
      <c r="AE73" s="1"/>
      <c r="AF73" s="11"/>
      <c r="AG73" s="11"/>
      <c r="AH73" s="11"/>
      <c r="AI73" s="1"/>
      <c r="AJ73" s="1"/>
      <c r="AK73" s="11"/>
      <c r="AL73" s="11"/>
      <c r="AM73" s="11"/>
      <c r="AN73" s="1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1"/>
      <c r="BV73" s="11"/>
      <c r="BW73" s="11"/>
      <c r="BX73" s="11"/>
      <c r="BY73" s="1"/>
      <c r="BZ73" s="1"/>
      <c r="CA73" s="1"/>
      <c r="CB73" s="1"/>
      <c r="CC73" s="1"/>
      <c r="CD73" s="1"/>
      <c r="CE73" s="1"/>
      <c r="CF73" s="1"/>
      <c r="CG73" s="11"/>
      <c r="CH73" s="11"/>
      <c r="CI73" s="11"/>
      <c r="CJ73" s="11"/>
      <c r="CK73" s="1"/>
      <c r="CL73" s="1"/>
      <c r="CM73" s="1"/>
      <c r="CN73" s="1"/>
    </row>
    <row r="74" spans="2:92" ht="12" customHeight="1">
      <c r="B74" s="1"/>
      <c r="C74" s="1"/>
      <c r="D74" s="14"/>
      <c r="E74" s="14"/>
      <c r="F74" s="14"/>
      <c r="G74" s="14"/>
      <c r="H74" s="14"/>
      <c r="I74" s="14"/>
      <c r="J74" s="14"/>
      <c r="K74" s="14"/>
      <c r="L74" s="14"/>
      <c r="M74" s="14"/>
      <c r="N74" s="14"/>
      <c r="O74" s="14"/>
      <c r="P74" s="14"/>
      <c r="S74" s="16"/>
      <c r="T74" s="11"/>
      <c r="U74" s="1"/>
      <c r="V74" s="11"/>
      <c r="W74" s="1"/>
      <c r="X74" s="11"/>
      <c r="Y74" s="11"/>
      <c r="Z74" s="11"/>
      <c r="AA74" s="1"/>
      <c r="AB74" s="1"/>
      <c r="AC74" s="11"/>
      <c r="AD74" s="11"/>
      <c r="AE74" s="1"/>
      <c r="AF74" s="11"/>
      <c r="AG74" s="11"/>
      <c r="AH74" s="1"/>
      <c r="AI74" s="1"/>
      <c r="AJ74" s="1"/>
      <c r="AK74" s="11"/>
      <c r="AL74" s="1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1"/>
      <c r="BY74" s="1"/>
      <c r="BZ74" s="1"/>
      <c r="CA74" s="1"/>
      <c r="CB74" s="1"/>
      <c r="CC74" s="1"/>
      <c r="CD74" s="1"/>
      <c r="CE74" s="1"/>
      <c r="CF74" s="1"/>
      <c r="CG74" s="1"/>
      <c r="CH74" s="1"/>
      <c r="CI74" s="1"/>
      <c r="CJ74" s="11"/>
      <c r="CK74" s="1"/>
      <c r="CL74" s="1"/>
      <c r="CM74" s="1"/>
      <c r="CN74" s="1"/>
    </row>
    <row r="75" spans="2:92" ht="6.75" customHeight="1">
      <c r="B75" s="1"/>
      <c r="C75" s="1"/>
      <c r="D75" s="14"/>
      <c r="E75" s="14"/>
      <c r="F75" s="14"/>
      <c r="G75" s="14"/>
      <c r="H75" s="14"/>
      <c r="I75" s="14"/>
      <c r="J75" s="14"/>
      <c r="K75" s="14"/>
      <c r="L75" s="14"/>
      <c r="M75" s="14"/>
      <c r="N75" s="14"/>
      <c r="O75" s="14"/>
      <c r="P75" s="14"/>
      <c r="S75" s="16"/>
      <c r="T75" s="11"/>
      <c r="U75" s="1"/>
      <c r="V75" s="11"/>
      <c r="W75" s="1"/>
      <c r="X75" s="11"/>
      <c r="Y75" s="11"/>
      <c r="Z75" s="11"/>
      <c r="AA75" s="1"/>
      <c r="AB75" s="1"/>
      <c r="AC75" s="11"/>
      <c r="AD75" s="11"/>
      <c r="AE75" s="1"/>
      <c r="AF75" s="11"/>
      <c r="AG75" s="11"/>
      <c r="AH75" s="1"/>
      <c r="AI75" s="1"/>
      <c r="AJ75" s="1"/>
      <c r="AK75" s="11"/>
      <c r="AL75" s="1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1"/>
      <c r="BY75" s="1"/>
      <c r="BZ75" s="1"/>
      <c r="CA75" s="1"/>
      <c r="CB75" s="1"/>
      <c r="CC75" s="1"/>
      <c r="CD75" s="1"/>
      <c r="CE75" s="1"/>
      <c r="CF75" s="1"/>
      <c r="CG75" s="1"/>
      <c r="CH75" s="1"/>
      <c r="CI75" s="1"/>
      <c r="CJ75" s="11"/>
      <c r="CK75" s="1"/>
      <c r="CL75" s="1"/>
      <c r="CM75" s="1"/>
      <c r="CN75" s="1"/>
    </row>
    <row r="76" spans="2:92" ht="12" customHeight="1">
      <c r="B76" s="1"/>
      <c r="C76" s="1"/>
      <c r="D76" s="11"/>
      <c r="E76" s="11"/>
      <c r="F76" s="1"/>
      <c r="G76" s="1"/>
      <c r="H76" s="11"/>
      <c r="I76" s="11"/>
      <c r="J76" s="11"/>
      <c r="K76" s="1"/>
      <c r="L76" s="1"/>
      <c r="M76" s="1"/>
      <c r="N76" s="1"/>
      <c r="O76" s="11"/>
      <c r="P76" s="11"/>
      <c r="S76" s="11"/>
      <c r="T76" s="11"/>
      <c r="V76" s="1"/>
      <c r="W76" s="1"/>
      <c r="X76" s="1"/>
      <c r="Y76" s="1"/>
      <c r="Z76" s="1"/>
      <c r="AA76" s="1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1"/>
      <c r="BY76" s="1"/>
      <c r="BZ76" s="1"/>
      <c r="CA76" s="1"/>
      <c r="CB76" s="1"/>
      <c r="CC76" s="1"/>
      <c r="CD76" s="1"/>
      <c r="CE76" s="1"/>
      <c r="CF76" s="1"/>
      <c r="CG76" s="1"/>
      <c r="CH76" s="1"/>
      <c r="CI76" s="1"/>
      <c r="CJ76" s="11"/>
      <c r="CK76" s="1"/>
      <c r="CL76" s="1"/>
      <c r="CM76" s="1"/>
      <c r="CN76" s="1"/>
    </row>
    <row r="77" spans="2:92" ht="12" customHeight="1">
      <c r="B77" s="1"/>
      <c r="C77" s="15"/>
      <c r="D77" s="11"/>
      <c r="E77" s="11"/>
      <c r="F77" s="12"/>
      <c r="G77" s="12"/>
      <c r="H77" s="12"/>
      <c r="I77" s="11"/>
      <c r="J77" s="1"/>
      <c r="K77" s="15"/>
      <c r="L77" s="11"/>
      <c r="M77" s="11"/>
      <c r="N77" s="12"/>
      <c r="O77" s="13"/>
      <c r="P77" s="11"/>
      <c r="Q77" s="11"/>
      <c r="R77" s="15"/>
      <c r="S77" s="11"/>
      <c r="T77" s="11"/>
      <c r="U77" s="1"/>
      <c r="V77" s="11"/>
      <c r="W77" s="11"/>
      <c r="X77" s="1"/>
      <c r="Y77" s="11"/>
      <c r="Z77" s="11"/>
      <c r="AA77" s="11"/>
      <c r="AB77" s="1"/>
      <c r="AC77" s="1"/>
      <c r="AD77" s="1"/>
      <c r="AE77" s="11"/>
      <c r="AF77" s="11"/>
      <c r="AG77" s="11"/>
      <c r="AH77" s="1"/>
      <c r="AI77" s="1"/>
      <c r="AJ77" s="11"/>
      <c r="AK77" s="11"/>
      <c r="AL77" s="11"/>
      <c r="AM77" s="11"/>
      <c r="AN77" s="1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1"/>
      <c r="BV77" s="11"/>
      <c r="BW77" s="11"/>
      <c r="BX77" s="11"/>
      <c r="BY77" s="1"/>
      <c r="BZ77" s="1"/>
      <c r="CA77" s="1"/>
      <c r="CB77" s="1"/>
      <c r="CC77" s="1"/>
      <c r="CD77" s="1"/>
      <c r="CE77" s="1"/>
      <c r="CF77" s="1"/>
      <c r="CG77" s="11"/>
      <c r="CH77" s="11"/>
      <c r="CI77" s="11"/>
      <c r="CJ77" s="11"/>
      <c r="CK77" s="1"/>
      <c r="CL77" s="1"/>
      <c r="CM77" s="1"/>
      <c r="CN77" s="1"/>
    </row>
    <row r="78" spans="2:3" ht="13.5" customHeight="1">
      <c r="B78" s="1"/>
      <c r="C78" s="1"/>
    </row>
    <row r="79" spans="2:3" ht="13.5" customHeight="1">
      <c r="B79" s="1"/>
      <c r="C79" s="1"/>
    </row>
  </sheetData>
  <sheetProtection/>
  <mergeCells count="529">
    <mergeCell ref="AK29:AN30"/>
    <mergeCell ref="M57:AV58"/>
    <mergeCell ref="M59:AV60"/>
    <mergeCell ref="M61:AV62"/>
    <mergeCell ref="M63:AV64"/>
    <mergeCell ref="D63:D64"/>
    <mergeCell ref="D61:D62"/>
    <mergeCell ref="D57:D58"/>
    <mergeCell ref="D59:D60"/>
    <mergeCell ref="D49:H50"/>
    <mergeCell ref="BE49:BH50"/>
    <mergeCell ref="E61:L62"/>
    <mergeCell ref="E63:L64"/>
    <mergeCell ref="E57:L58"/>
    <mergeCell ref="E59:L60"/>
    <mergeCell ref="CC5:CE5"/>
    <mergeCell ref="AS5:AU5"/>
    <mergeCell ref="BA5:BC5"/>
    <mergeCell ref="BQ5:BS5"/>
    <mergeCell ref="BU5:BW5"/>
    <mergeCell ref="BI5:BK5"/>
    <mergeCell ref="BM5:BO5"/>
    <mergeCell ref="BY5:CA5"/>
    <mergeCell ref="Q5:S5"/>
    <mergeCell ref="U5:W5"/>
    <mergeCell ref="Y5:AA5"/>
    <mergeCell ref="AC5:AE5"/>
    <mergeCell ref="AG5:AI5"/>
    <mergeCell ref="AO5:AQ5"/>
    <mergeCell ref="BE5:BG5"/>
    <mergeCell ref="CK5:CM5"/>
    <mergeCell ref="AK5:AM5"/>
    <mergeCell ref="B5:C21"/>
    <mergeCell ref="D5:H5"/>
    <mergeCell ref="I5:K5"/>
    <mergeCell ref="S14:X15"/>
    <mergeCell ref="Z14:Z15"/>
    <mergeCell ref="AA14:AF15"/>
    <mergeCell ref="CG5:CI5"/>
    <mergeCell ref="M5:O5"/>
    <mergeCell ref="M18:P19"/>
    <mergeCell ref="CK49:CN50"/>
    <mergeCell ref="J14:J15"/>
    <mergeCell ref="K14:P15"/>
    <mergeCell ref="R14:R15"/>
    <mergeCell ref="I16:L17"/>
    <mergeCell ref="M16:P17"/>
    <mergeCell ref="AG49:AJ50"/>
    <mergeCell ref="AC20:AJ21"/>
    <mergeCell ref="AS20:AZ21"/>
    <mergeCell ref="Q29:T30"/>
    <mergeCell ref="Q25:T26"/>
    <mergeCell ref="I49:L50"/>
    <mergeCell ref="D29:H30"/>
    <mergeCell ref="I29:L30"/>
    <mergeCell ref="M29:P30"/>
    <mergeCell ref="M45:P46"/>
    <mergeCell ref="Q45:T46"/>
    <mergeCell ref="D41:H42"/>
    <mergeCell ref="I41:L42"/>
    <mergeCell ref="AS49:AV50"/>
    <mergeCell ref="BI49:BL50"/>
    <mergeCell ref="BM49:BP50"/>
    <mergeCell ref="BA49:BD50"/>
    <mergeCell ref="Q16:T17"/>
    <mergeCell ref="U16:X17"/>
    <mergeCell ref="BA20:BH21"/>
    <mergeCell ref="AK27:AN28"/>
    <mergeCell ref="AC47:AF48"/>
    <mergeCell ref="AC29:AF30"/>
    <mergeCell ref="AK43:AN44"/>
    <mergeCell ref="AK37:AN38"/>
    <mergeCell ref="AK39:AN40"/>
    <mergeCell ref="AK41:AN42"/>
    <mergeCell ref="CG49:CJ50"/>
    <mergeCell ref="Y49:AB50"/>
    <mergeCell ref="AC49:AF50"/>
    <mergeCell ref="AK49:AN50"/>
    <mergeCell ref="AO49:AR50"/>
    <mergeCell ref="CC49:CF50"/>
    <mergeCell ref="Y16:AB17"/>
    <mergeCell ref="AC16:AF17"/>
    <mergeCell ref="AG27:AJ28"/>
    <mergeCell ref="AC31:AF32"/>
    <mergeCell ref="Q47:T48"/>
    <mergeCell ref="Y47:AB48"/>
    <mergeCell ref="U29:X30"/>
    <mergeCell ref="Y27:AB28"/>
    <mergeCell ref="U47:X48"/>
    <mergeCell ref="Y31:AB32"/>
    <mergeCell ref="CK25:CN26"/>
    <mergeCell ref="AK25:AN26"/>
    <mergeCell ref="CG25:CJ26"/>
    <mergeCell ref="CK12:CN13"/>
    <mergeCell ref="CG22:CI22"/>
    <mergeCell ref="AS18:AV19"/>
    <mergeCell ref="CC12:CF13"/>
    <mergeCell ref="CC16:CF17"/>
    <mergeCell ref="AS22:AU22"/>
    <mergeCell ref="AS23:AV24"/>
    <mergeCell ref="AK22:AM22"/>
    <mergeCell ref="BY20:CF21"/>
    <mergeCell ref="U12:X13"/>
    <mergeCell ref="AC18:AF19"/>
    <mergeCell ref="AG22:AI22"/>
    <mergeCell ref="AK20:AR21"/>
    <mergeCell ref="AO22:AQ22"/>
    <mergeCell ref="AS12:AV13"/>
    <mergeCell ref="AS16:AV17"/>
    <mergeCell ref="AC12:AF13"/>
    <mergeCell ref="M10:P11"/>
    <mergeCell ref="Q10:T11"/>
    <mergeCell ref="U10:X11"/>
    <mergeCell ref="M12:P13"/>
    <mergeCell ref="Q12:T13"/>
    <mergeCell ref="AG12:AJ13"/>
    <mergeCell ref="Y10:AB11"/>
    <mergeCell ref="AC10:AF11"/>
    <mergeCell ref="AS6:AV7"/>
    <mergeCell ref="AG10:AJ11"/>
    <mergeCell ref="AK10:AN11"/>
    <mergeCell ref="CK10:CN11"/>
    <mergeCell ref="AK8:AN9"/>
    <mergeCell ref="CG10:CJ11"/>
    <mergeCell ref="AO10:AR11"/>
    <mergeCell ref="CC10:CF11"/>
    <mergeCell ref="AS8:AV9"/>
    <mergeCell ref="AS10:AV11"/>
    <mergeCell ref="AK6:AN7"/>
    <mergeCell ref="CG6:CJ7"/>
    <mergeCell ref="AG6:AJ7"/>
    <mergeCell ref="AG8:AJ9"/>
    <mergeCell ref="CK8:CN9"/>
    <mergeCell ref="CG8:CJ9"/>
    <mergeCell ref="AO6:AR7"/>
    <mergeCell ref="AO8:AR9"/>
    <mergeCell ref="CC6:CF7"/>
    <mergeCell ref="CC8:CF9"/>
    <mergeCell ref="D10:H11"/>
    <mergeCell ref="D12:H13"/>
    <mergeCell ref="I10:L11"/>
    <mergeCell ref="Y12:AB13"/>
    <mergeCell ref="I12:L13"/>
    <mergeCell ref="CK6:CN7"/>
    <mergeCell ref="M6:P7"/>
    <mergeCell ref="Q6:T7"/>
    <mergeCell ref="U6:X7"/>
    <mergeCell ref="Y6:AB7"/>
    <mergeCell ref="M8:P9"/>
    <mergeCell ref="Q8:T9"/>
    <mergeCell ref="U8:X9"/>
    <mergeCell ref="AC8:AF9"/>
    <mergeCell ref="Y8:AB9"/>
    <mergeCell ref="D6:H7"/>
    <mergeCell ref="D8:H9"/>
    <mergeCell ref="AC6:AF7"/>
    <mergeCell ref="I8:L9"/>
    <mergeCell ref="I6:L7"/>
    <mergeCell ref="D51:D52"/>
    <mergeCell ref="D53:D54"/>
    <mergeCell ref="D31:H32"/>
    <mergeCell ref="I31:L32"/>
    <mergeCell ref="D18:H19"/>
    <mergeCell ref="I18:L19"/>
    <mergeCell ref="I23:L24"/>
    <mergeCell ref="D45:H46"/>
    <mergeCell ref="D22:H22"/>
    <mergeCell ref="I45:L46"/>
    <mergeCell ref="D14:H15"/>
    <mergeCell ref="D16:H17"/>
    <mergeCell ref="D55:D56"/>
    <mergeCell ref="M47:P48"/>
    <mergeCell ref="U49:X50"/>
    <mergeCell ref="M49:P50"/>
    <mergeCell ref="Q49:T50"/>
    <mergeCell ref="D47:H48"/>
    <mergeCell ref="I47:L48"/>
    <mergeCell ref="M51:AV52"/>
    <mergeCell ref="M53:AV54"/>
    <mergeCell ref="M55:AV56"/>
    <mergeCell ref="CK31:CN32"/>
    <mergeCell ref="AK47:AN48"/>
    <mergeCell ref="CG47:CJ48"/>
    <mergeCell ref="CK47:CN48"/>
    <mergeCell ref="BE47:BH48"/>
    <mergeCell ref="BQ47:BT48"/>
    <mergeCell ref="AO47:AR48"/>
    <mergeCell ref="AK31:AN32"/>
    <mergeCell ref="AO43:AR44"/>
    <mergeCell ref="AO37:AR38"/>
    <mergeCell ref="CO16:CO17"/>
    <mergeCell ref="Q31:T32"/>
    <mergeCell ref="M31:P32"/>
    <mergeCell ref="CO18:CO19"/>
    <mergeCell ref="CK29:CN30"/>
    <mergeCell ref="CK22:CM22"/>
    <mergeCell ref="CK27:CN28"/>
    <mergeCell ref="CK23:CN24"/>
    <mergeCell ref="CG20:CN21"/>
    <mergeCell ref="AC25:AF26"/>
    <mergeCell ref="CG18:CJ19"/>
    <mergeCell ref="AG18:AJ19"/>
    <mergeCell ref="CC18:CF19"/>
    <mergeCell ref="BQ18:BT19"/>
    <mergeCell ref="BU18:BX19"/>
    <mergeCell ref="BY18:CB19"/>
    <mergeCell ref="BI18:BL19"/>
    <mergeCell ref="BM18:BP19"/>
    <mergeCell ref="CO8:CO9"/>
    <mergeCell ref="CK18:CN19"/>
    <mergeCell ref="AG16:AJ17"/>
    <mergeCell ref="AK16:AN17"/>
    <mergeCell ref="AK18:AN19"/>
    <mergeCell ref="AK12:AN13"/>
    <mergeCell ref="AO12:AR13"/>
    <mergeCell ref="AO16:AR17"/>
    <mergeCell ref="AO18:AR19"/>
    <mergeCell ref="CO12:CO13"/>
    <mergeCell ref="Q18:T19"/>
    <mergeCell ref="U18:X19"/>
    <mergeCell ref="AC27:AF28"/>
    <mergeCell ref="U23:X24"/>
    <mergeCell ref="Y23:AB24"/>
    <mergeCell ref="AC23:AF24"/>
    <mergeCell ref="U27:X28"/>
    <mergeCell ref="Y25:AB26"/>
    <mergeCell ref="U25:X26"/>
    <mergeCell ref="Y18:AB19"/>
    <mergeCell ref="AK23:AN24"/>
    <mergeCell ref="CG27:CJ28"/>
    <mergeCell ref="CG23:CJ24"/>
    <mergeCell ref="AG25:AJ26"/>
    <mergeCell ref="CG31:CJ32"/>
    <mergeCell ref="CG29:CJ30"/>
    <mergeCell ref="AO23:AR24"/>
    <mergeCell ref="AO25:AR26"/>
    <mergeCell ref="AG29:AJ30"/>
    <mergeCell ref="AG31:AJ32"/>
    <mergeCell ref="M23:P24"/>
    <mergeCell ref="Q23:T24"/>
    <mergeCell ref="Q27:T28"/>
    <mergeCell ref="AG47:AJ48"/>
    <mergeCell ref="AG23:AJ24"/>
    <mergeCell ref="Y29:AB30"/>
    <mergeCell ref="Y33:AB34"/>
    <mergeCell ref="AC33:AF34"/>
    <mergeCell ref="AG33:AJ34"/>
    <mergeCell ref="U31:X32"/>
    <mergeCell ref="M1:AL1"/>
    <mergeCell ref="I22:K22"/>
    <mergeCell ref="M22:O22"/>
    <mergeCell ref="Q22:S22"/>
    <mergeCell ref="U22:W22"/>
    <mergeCell ref="Y22:AA22"/>
    <mergeCell ref="AC22:AE22"/>
    <mergeCell ref="D20:L21"/>
    <mergeCell ref="M20:T21"/>
    <mergeCell ref="U20:AB21"/>
    <mergeCell ref="B22:C64"/>
    <mergeCell ref="D27:H28"/>
    <mergeCell ref="I27:L28"/>
    <mergeCell ref="M27:P28"/>
    <mergeCell ref="D25:H26"/>
    <mergeCell ref="I25:L26"/>
    <mergeCell ref="M25:P26"/>
    <mergeCell ref="D33:H34"/>
    <mergeCell ref="I33:L34"/>
    <mergeCell ref="M33:P34"/>
    <mergeCell ref="D35:H36"/>
    <mergeCell ref="I35:L36"/>
    <mergeCell ref="M35:P36"/>
    <mergeCell ref="Q35:T36"/>
    <mergeCell ref="U35:X36"/>
    <mergeCell ref="Y35:AB36"/>
    <mergeCell ref="CC47:CF48"/>
    <mergeCell ref="CC33:CF34"/>
    <mergeCell ref="CC39:CF40"/>
    <mergeCell ref="CC35:CF36"/>
    <mergeCell ref="AO39:AR40"/>
    <mergeCell ref="AO27:AR28"/>
    <mergeCell ref="AO29:AR30"/>
    <mergeCell ref="AO31:AR32"/>
    <mergeCell ref="AO33:AR34"/>
    <mergeCell ref="CC29:CF30"/>
    <mergeCell ref="CC22:CE22"/>
    <mergeCell ref="CC23:CF24"/>
    <mergeCell ref="CC25:CF26"/>
    <mergeCell ref="CC27:CF28"/>
    <mergeCell ref="CC31:CF32"/>
    <mergeCell ref="BY6:CB7"/>
    <mergeCell ref="BY8:CB9"/>
    <mergeCell ref="BY10:CB11"/>
    <mergeCell ref="BY29:CB30"/>
    <mergeCell ref="BY31:CB32"/>
    <mergeCell ref="BI16:BL17"/>
    <mergeCell ref="BM16:BP17"/>
    <mergeCell ref="BQ6:BT7"/>
    <mergeCell ref="BU6:BX7"/>
    <mergeCell ref="BI6:BL7"/>
    <mergeCell ref="BM6:BP7"/>
    <mergeCell ref="BQ10:BT11"/>
    <mergeCell ref="BQ8:BT9"/>
    <mergeCell ref="BU8:BX9"/>
    <mergeCell ref="BI8:BL9"/>
    <mergeCell ref="AS47:AV48"/>
    <mergeCell ref="AS33:AV34"/>
    <mergeCell ref="AS25:AV26"/>
    <mergeCell ref="AS27:AV28"/>
    <mergeCell ref="AS29:AV30"/>
    <mergeCell ref="AS31:AV32"/>
    <mergeCell ref="AS35:AV36"/>
    <mergeCell ref="AS43:AV44"/>
    <mergeCell ref="AS37:AV38"/>
    <mergeCell ref="AS39:AV40"/>
    <mergeCell ref="CK16:CN17"/>
    <mergeCell ref="CG12:CJ13"/>
    <mergeCell ref="BQ16:BT17"/>
    <mergeCell ref="BU16:BX17"/>
    <mergeCell ref="BY12:CB13"/>
    <mergeCell ref="BY16:CB17"/>
    <mergeCell ref="CG16:CJ17"/>
    <mergeCell ref="BY47:CB48"/>
    <mergeCell ref="BY22:CA22"/>
    <mergeCell ref="BY23:CB24"/>
    <mergeCell ref="BY25:CB26"/>
    <mergeCell ref="BY27:CB28"/>
    <mergeCell ref="BY39:CB40"/>
    <mergeCell ref="BY35:CB36"/>
    <mergeCell ref="BY49:CB50"/>
    <mergeCell ref="AW5:AY5"/>
    <mergeCell ref="AW6:AZ7"/>
    <mergeCell ref="AW8:AZ9"/>
    <mergeCell ref="AW10:AZ11"/>
    <mergeCell ref="AW12:AZ13"/>
    <mergeCell ref="AW16:AZ17"/>
    <mergeCell ref="AW18:AZ19"/>
    <mergeCell ref="BA22:BC22"/>
    <mergeCell ref="AW22:AY22"/>
    <mergeCell ref="AW49:AZ50"/>
    <mergeCell ref="AW31:AZ32"/>
    <mergeCell ref="AW47:AZ48"/>
    <mergeCell ref="AW33:AZ34"/>
    <mergeCell ref="AW35:AZ36"/>
    <mergeCell ref="AW43:AZ44"/>
    <mergeCell ref="AW37:AZ38"/>
    <mergeCell ref="AW39:AZ40"/>
    <mergeCell ref="AW23:AZ24"/>
    <mergeCell ref="AW25:AZ26"/>
    <mergeCell ref="BA27:BD28"/>
    <mergeCell ref="BA29:BD30"/>
    <mergeCell ref="AW29:AZ30"/>
    <mergeCell ref="AW27:AZ28"/>
    <mergeCell ref="BA6:BD7"/>
    <mergeCell ref="BA8:BD9"/>
    <mergeCell ref="BA10:BD11"/>
    <mergeCell ref="BA23:BD24"/>
    <mergeCell ref="BA12:BD13"/>
    <mergeCell ref="BA16:BD17"/>
    <mergeCell ref="BA18:BD19"/>
    <mergeCell ref="BE6:BH7"/>
    <mergeCell ref="BE16:BH17"/>
    <mergeCell ref="BE18:BH19"/>
    <mergeCell ref="BE25:BH26"/>
    <mergeCell ref="BE27:BH28"/>
    <mergeCell ref="BE10:BH11"/>
    <mergeCell ref="BE8:BH9"/>
    <mergeCell ref="BM8:BP9"/>
    <mergeCell ref="BA47:BD48"/>
    <mergeCell ref="BA45:BD46"/>
    <mergeCell ref="BE31:BH32"/>
    <mergeCell ref="BA25:BD26"/>
    <mergeCell ref="BA31:BD32"/>
    <mergeCell ref="BE22:BG22"/>
    <mergeCell ref="BE23:BH24"/>
    <mergeCell ref="BI35:BL36"/>
    <mergeCell ref="BM35:BP36"/>
    <mergeCell ref="BU10:BX11"/>
    <mergeCell ref="BE12:BH13"/>
    <mergeCell ref="BQ12:BT13"/>
    <mergeCell ref="BU12:BX13"/>
    <mergeCell ref="BI12:BL13"/>
    <mergeCell ref="BM12:BP13"/>
    <mergeCell ref="BI10:BL11"/>
    <mergeCell ref="BM10:BP11"/>
    <mergeCell ref="BQ22:BS22"/>
    <mergeCell ref="BI20:BP21"/>
    <mergeCell ref="BU22:BW22"/>
    <mergeCell ref="BI22:BK22"/>
    <mergeCell ref="BM22:BO22"/>
    <mergeCell ref="BQ20:BX21"/>
    <mergeCell ref="BQ23:BT24"/>
    <mergeCell ref="BU23:BX24"/>
    <mergeCell ref="BQ25:BT26"/>
    <mergeCell ref="BU25:BX26"/>
    <mergeCell ref="BI23:BL24"/>
    <mergeCell ref="BM23:BP24"/>
    <mergeCell ref="BI25:BL26"/>
    <mergeCell ref="BM25:BP26"/>
    <mergeCell ref="BQ27:BT28"/>
    <mergeCell ref="BU27:BX28"/>
    <mergeCell ref="BE29:BH30"/>
    <mergeCell ref="BQ29:BT30"/>
    <mergeCell ref="BU29:BX30"/>
    <mergeCell ref="BI27:BL28"/>
    <mergeCell ref="BM27:BP28"/>
    <mergeCell ref="BI29:BL30"/>
    <mergeCell ref="BM29:BP30"/>
    <mergeCell ref="BQ49:BT50"/>
    <mergeCell ref="BU49:BX50"/>
    <mergeCell ref="BU47:BX48"/>
    <mergeCell ref="BI47:BL48"/>
    <mergeCell ref="BM47:BP48"/>
    <mergeCell ref="BQ31:BT32"/>
    <mergeCell ref="BU31:BX32"/>
    <mergeCell ref="BI31:BL32"/>
    <mergeCell ref="BM31:BP32"/>
    <mergeCell ref="BQ33:BT34"/>
    <mergeCell ref="CG33:CJ34"/>
    <mergeCell ref="CK33:CN34"/>
    <mergeCell ref="BA33:BD34"/>
    <mergeCell ref="BE33:BH34"/>
    <mergeCell ref="BI33:BL34"/>
    <mergeCell ref="BM33:BP34"/>
    <mergeCell ref="U45:X46"/>
    <mergeCell ref="BU33:BX34"/>
    <mergeCell ref="BY33:CB34"/>
    <mergeCell ref="Q33:T34"/>
    <mergeCell ref="U33:X34"/>
    <mergeCell ref="AK33:AN34"/>
    <mergeCell ref="AK35:AN36"/>
    <mergeCell ref="BQ45:BT46"/>
    <mergeCell ref="AK45:AN46"/>
    <mergeCell ref="AO45:AR46"/>
    <mergeCell ref="AS45:AV46"/>
    <mergeCell ref="AW45:AZ46"/>
    <mergeCell ref="Y45:AB46"/>
    <mergeCell ref="AC45:AF46"/>
    <mergeCell ref="AG45:AJ46"/>
    <mergeCell ref="BM45:BP46"/>
    <mergeCell ref="CK45:CN46"/>
    <mergeCell ref="E53:L54"/>
    <mergeCell ref="E55:L56"/>
    <mergeCell ref="E51:L52"/>
    <mergeCell ref="BU45:BX46"/>
    <mergeCell ref="BY45:CB46"/>
    <mergeCell ref="CC45:CF46"/>
    <mergeCell ref="CG45:CJ46"/>
    <mergeCell ref="BE45:BH46"/>
    <mergeCell ref="BI45:BL46"/>
    <mergeCell ref="BQ35:BT36"/>
    <mergeCell ref="BU35:BX36"/>
    <mergeCell ref="AC35:AF36"/>
    <mergeCell ref="AG35:AJ36"/>
    <mergeCell ref="BA35:BD36"/>
    <mergeCell ref="BE35:BH36"/>
    <mergeCell ref="AO35:AR36"/>
    <mergeCell ref="CG35:CJ36"/>
    <mergeCell ref="CK35:CN36"/>
    <mergeCell ref="D43:H44"/>
    <mergeCell ref="I43:L44"/>
    <mergeCell ref="M43:P44"/>
    <mergeCell ref="Q43:T44"/>
    <mergeCell ref="U43:X44"/>
    <mergeCell ref="Y43:AB44"/>
    <mergeCell ref="AC43:AF44"/>
    <mergeCell ref="AG43:AJ44"/>
    <mergeCell ref="BQ43:BT44"/>
    <mergeCell ref="BU43:BX44"/>
    <mergeCell ref="BY43:CB44"/>
    <mergeCell ref="CC43:CF44"/>
    <mergeCell ref="BA43:BD44"/>
    <mergeCell ref="BE43:BH44"/>
    <mergeCell ref="BI43:BL44"/>
    <mergeCell ref="BM43:BP44"/>
    <mergeCell ref="CG43:CJ44"/>
    <mergeCell ref="CK43:CN44"/>
    <mergeCell ref="D37:H38"/>
    <mergeCell ref="I37:L38"/>
    <mergeCell ref="M37:P38"/>
    <mergeCell ref="Q37:T38"/>
    <mergeCell ref="U37:X38"/>
    <mergeCell ref="Y37:AB38"/>
    <mergeCell ref="AC37:AF38"/>
    <mergeCell ref="AG37:AJ38"/>
    <mergeCell ref="BQ37:BT38"/>
    <mergeCell ref="BU37:BX38"/>
    <mergeCell ref="BY37:CB38"/>
    <mergeCell ref="CC37:CF38"/>
    <mergeCell ref="BA37:BD38"/>
    <mergeCell ref="BE37:BH38"/>
    <mergeCell ref="BI37:BL38"/>
    <mergeCell ref="BM37:BP38"/>
    <mergeCell ref="CG37:CJ38"/>
    <mergeCell ref="CK37:CN38"/>
    <mergeCell ref="D39:H40"/>
    <mergeCell ref="I39:L40"/>
    <mergeCell ref="M39:P40"/>
    <mergeCell ref="Q39:T40"/>
    <mergeCell ref="U39:X40"/>
    <mergeCell ref="Y39:AB40"/>
    <mergeCell ref="AC39:AF40"/>
    <mergeCell ref="AG39:AJ40"/>
    <mergeCell ref="Y41:AB42"/>
    <mergeCell ref="CG39:CJ40"/>
    <mergeCell ref="CK39:CN40"/>
    <mergeCell ref="BA39:BD40"/>
    <mergeCell ref="BE39:BH40"/>
    <mergeCell ref="BI39:BL40"/>
    <mergeCell ref="BM39:BP40"/>
    <mergeCell ref="BM41:BP42"/>
    <mergeCell ref="CG41:CJ42"/>
    <mergeCell ref="AG41:AJ42"/>
    <mergeCell ref="M41:P42"/>
    <mergeCell ref="Q41:T42"/>
    <mergeCell ref="BQ39:BT40"/>
    <mergeCell ref="BU39:BX40"/>
    <mergeCell ref="AO41:AR42"/>
    <mergeCell ref="AS41:AV42"/>
    <mergeCell ref="AW41:AZ42"/>
    <mergeCell ref="BA41:BD42"/>
    <mergeCell ref="U41:X42"/>
    <mergeCell ref="AC41:AF42"/>
    <mergeCell ref="CK41:CN42"/>
    <mergeCell ref="BQ41:BT42"/>
    <mergeCell ref="BU41:BX42"/>
    <mergeCell ref="BY41:CB42"/>
    <mergeCell ref="CC41:CF42"/>
    <mergeCell ref="BE41:BH42"/>
    <mergeCell ref="BI41:BL42"/>
  </mergeCells>
  <dataValidations count="5">
    <dataValidation type="list" allowBlank="1" showInputMessage="1" showErrorMessage="1" sqref="BI58:BI59 BH63 O72:O73 N77 D51:D64 J14:J15 R14:R15 Z14:Z15">
      <formula1>"□,■"</formula1>
    </dataValidation>
    <dataValidation type="list" allowBlank="1" showInputMessage="1" showErrorMessage="1" sqref="I25:CN50">
      <formula1>"―,イ,ロ,ハ,ニ"</formula1>
    </dataValidation>
    <dataValidation type="list" allowBlank="1" showInputMessage="1" showErrorMessage="1" sqref="AK5:AM5 CG5:CI5 CK5:CM5 BI22:BK22 AG22:AI22 CC22:CE22 CG22:CI22 AO5:AQ5 AK22:AM22 CC5:CE5 BY22:CA22 AS5:AU5 AO22:AQ22 BY5:CA5 BU22:BW22 AW5:AY5 AS22:AU22 BA5:BC5 AW22:AY22 BU5:BW5 BQ22:BS22 BQ5:BS5 BM22:BO22 BE5:BG5 BA22:BC22 BI5:BK5 BE22:BG22 BM5:BO5 I5:K5 M5:O5 Q5:S5 U5:W5 Y5:AA5 AC5:AE5 I22:K22 M22:O22 Q22:S22 U22:W22 Y22:AA22 AG5:AI5 AC22:AE22 CK22:CM22">
      <formula1>"1,2"</formula1>
    </dataValidation>
    <dataValidation allowBlank="1" showInputMessage="1" showErrorMessage="1" imeMode="hiragana" sqref="D25:H50 I6:CN7"/>
    <dataValidation type="list" allowBlank="1" showInputMessage="1" showErrorMessage="1" sqref="M51:AV64">
      <formula1>"イ,ロ,ハ,ニ"</formula1>
    </dataValidation>
  </dataValidations>
  <printOptions/>
  <pageMargins left="0.7874015748031497" right="0.3937007874015748" top="0.2755905511811024" bottom="0.4330708661417323" header="0.1968503937007874" footer="0.07874015748031496"/>
  <pageSetup horizontalDpi="600" verticalDpi="600" orientation="landscape" paperSize="8" r:id="rId2"/>
  <headerFooter alignWithMargins="0">
    <oddHeader xml:space="preserve">&amp;C&amp;8                                                </oddHeader>
    <oddFooter>&amp;C&amp;P</oddFooter>
  </headerFooter>
  <ignoredErrors>
    <ignoredError sqref="I23 M22 I22 N22:X24 M23:M24 Y22:CN24" unlockedFormula="1"/>
  </ignoredErrors>
  <drawing r:id="rId1"/>
</worksheet>
</file>

<file path=xl/worksheets/sheet4.xml><?xml version="1.0" encoding="utf-8"?>
<worksheet xmlns="http://schemas.openxmlformats.org/spreadsheetml/2006/main" xmlns:r="http://schemas.openxmlformats.org/officeDocument/2006/relationships">
  <sheetPr>
    <tabColor indexed="51"/>
  </sheetPr>
  <dimension ref="B2:DE65"/>
  <sheetViews>
    <sheetView zoomScale="75" zoomScaleNormal="75" zoomScaleSheetLayoutView="50" zoomScalePageLayoutView="0" workbookViewId="0" topLeftCell="A1">
      <selection activeCell="C10" sqref="C10:S13"/>
    </sheetView>
  </sheetViews>
  <sheetFormatPr defaultColWidth="2.28125" defaultRowHeight="13.5" customHeight="1"/>
  <cols>
    <col min="1" max="1" width="4.57421875" style="0" customWidth="1"/>
    <col min="2" max="27" width="2.28125" style="0" customWidth="1"/>
    <col min="28" max="28" width="4.8515625" style="0" hidden="1" customWidth="1"/>
    <col min="29" max="32" width="2.28125" style="0" customWidth="1"/>
    <col min="33" max="33" width="5.7109375" style="0" hidden="1" customWidth="1"/>
    <col min="34" max="34" width="3.421875" style="0" hidden="1" customWidth="1"/>
    <col min="35" max="35" width="5.57421875" style="0" hidden="1" customWidth="1"/>
    <col min="36" max="63" width="2.28125" style="0" customWidth="1"/>
    <col min="64" max="64" width="4.8515625" style="0" hidden="1" customWidth="1"/>
    <col min="65" max="68" width="2.28125" style="0" customWidth="1"/>
    <col min="69" max="69" width="6.421875" style="0" hidden="1" customWidth="1"/>
    <col min="70" max="70" width="6.140625" style="0" hidden="1" customWidth="1"/>
    <col min="71" max="71" width="6.28125" style="0" hidden="1" customWidth="1"/>
    <col min="72" max="99" width="2.28125" style="0" customWidth="1"/>
    <col min="100" max="100" width="4.421875" style="0" hidden="1" customWidth="1"/>
    <col min="101" max="104" width="2.28125" style="0" customWidth="1"/>
    <col min="105" max="105" width="9.57421875" style="0" hidden="1" customWidth="1"/>
    <col min="106" max="106" width="4.140625" style="0" hidden="1" customWidth="1"/>
    <col min="107" max="107" width="4.421875" style="0" hidden="1" customWidth="1"/>
    <col min="108" max="108" width="2.28125" style="0" hidden="1" customWidth="1"/>
    <col min="109" max="109" width="11.57421875" style="0" hidden="1" customWidth="1"/>
  </cols>
  <sheetData>
    <row r="2" ht="12.75" customHeight="1">
      <c r="X2" s="22" t="s">
        <v>50</v>
      </c>
    </row>
    <row r="3" ht="9.75" customHeight="1">
      <c r="X3" s="22"/>
    </row>
    <row r="4" spans="2:85" ht="12.75" customHeight="1">
      <c r="B4" s="5"/>
      <c r="U4" s="64"/>
      <c r="V4" s="64"/>
      <c r="W4" s="16"/>
      <c r="X4" s="126" t="s">
        <v>44</v>
      </c>
      <c r="Y4" s="16"/>
      <c r="Z4" s="16"/>
      <c r="AA4" s="16"/>
      <c r="AB4" s="16"/>
      <c r="AC4" s="16"/>
      <c r="AD4" s="16"/>
      <c r="AE4" s="16"/>
      <c r="AF4" s="16"/>
      <c r="AG4" s="16"/>
      <c r="AL4" s="5"/>
      <c r="AW4" s="55"/>
      <c r="BV4" s="5"/>
      <c r="CG4" s="55"/>
    </row>
    <row r="5" spans="2:105" ht="6" customHeight="1">
      <c r="B5" s="45"/>
      <c r="C5" s="44"/>
      <c r="D5" s="44"/>
      <c r="E5" s="44"/>
      <c r="F5" s="44"/>
      <c r="G5" s="44"/>
      <c r="H5" s="44"/>
      <c r="I5" s="44"/>
      <c r="J5" s="44"/>
      <c r="K5" s="44"/>
      <c r="L5" s="44"/>
      <c r="M5" s="44"/>
      <c r="N5" s="44"/>
      <c r="O5" s="44"/>
      <c r="P5" s="44"/>
      <c r="Q5" s="44"/>
      <c r="R5" s="44"/>
      <c r="S5" s="44"/>
      <c r="T5" s="44"/>
      <c r="U5" s="64"/>
      <c r="V5" s="64"/>
      <c r="W5" s="16"/>
      <c r="X5" s="16"/>
      <c r="Y5" s="16"/>
      <c r="Z5" s="16"/>
      <c r="AA5" s="16"/>
      <c r="AB5" s="16"/>
      <c r="AC5" s="16"/>
      <c r="AD5" s="16"/>
      <c r="AE5" s="16"/>
      <c r="AF5" s="16"/>
      <c r="AG5" s="16"/>
      <c r="AH5" s="44"/>
      <c r="AI5" s="44"/>
      <c r="AJ5" s="44"/>
      <c r="AK5" s="44"/>
      <c r="AL5" s="45"/>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5"/>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row>
    <row r="6" spans="2:105" ht="6" customHeight="1" thickBot="1">
      <c r="B6" s="45"/>
      <c r="C6" s="44"/>
      <c r="D6" s="44"/>
      <c r="E6" s="44"/>
      <c r="F6" s="44"/>
      <c r="G6" s="44"/>
      <c r="H6" s="44"/>
      <c r="I6" s="44"/>
      <c r="J6" s="44"/>
      <c r="K6" s="44"/>
      <c r="L6" s="44"/>
      <c r="M6" s="44"/>
      <c r="N6" s="44"/>
      <c r="O6" s="44"/>
      <c r="P6" s="44"/>
      <c r="Q6" s="44"/>
      <c r="R6" s="44"/>
      <c r="S6" s="44"/>
      <c r="T6" s="44"/>
      <c r="U6" s="64"/>
      <c r="V6" s="64"/>
      <c r="W6" s="16"/>
      <c r="X6" s="16"/>
      <c r="Y6" s="16"/>
      <c r="Z6" s="16"/>
      <c r="AA6" s="16"/>
      <c r="AB6" s="16"/>
      <c r="AC6" s="16"/>
      <c r="AD6" s="16"/>
      <c r="AE6" s="16"/>
      <c r="AF6" s="16"/>
      <c r="AG6" s="16"/>
      <c r="AH6" s="44"/>
      <c r="AI6" s="44"/>
      <c r="AJ6" s="44"/>
      <c r="AK6" s="44"/>
      <c r="AL6" s="45"/>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5"/>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row>
    <row r="7" spans="2:105" ht="12.75" customHeight="1">
      <c r="B7" s="44"/>
      <c r="C7" s="499" t="s">
        <v>63</v>
      </c>
      <c r="D7" s="500"/>
      <c r="E7" s="500"/>
      <c r="F7" s="500"/>
      <c r="G7" s="500"/>
      <c r="H7" s="500"/>
      <c r="I7" s="500"/>
      <c r="J7" s="500"/>
      <c r="K7" s="500"/>
      <c r="L7" s="500"/>
      <c r="M7" s="500"/>
      <c r="N7" s="500"/>
      <c r="O7" s="500"/>
      <c r="P7" s="500"/>
      <c r="Q7" s="500"/>
      <c r="R7" s="500"/>
      <c r="S7" s="501"/>
      <c r="T7" s="79"/>
      <c r="U7" s="72"/>
      <c r="V7" s="72"/>
      <c r="W7" s="72"/>
      <c r="X7" s="72"/>
      <c r="Y7" s="72"/>
      <c r="Z7" s="72"/>
      <c r="AA7" s="72"/>
      <c r="AB7" s="72"/>
      <c r="AC7" s="72"/>
      <c r="AD7" s="72"/>
      <c r="AE7" s="72"/>
      <c r="AF7" s="72"/>
      <c r="AG7" s="73"/>
      <c r="AH7" s="73"/>
      <c r="AI7" s="73"/>
      <c r="AJ7" s="73"/>
      <c r="AK7" s="73"/>
      <c r="AL7" s="108"/>
      <c r="AM7" s="101"/>
      <c r="AN7" s="91"/>
      <c r="AO7" s="91"/>
      <c r="AP7" s="91"/>
      <c r="AQ7" s="91"/>
      <c r="AR7" s="91"/>
      <c r="AS7" s="91"/>
      <c r="AT7" s="91"/>
      <c r="AU7" s="91"/>
      <c r="AV7" s="91"/>
      <c r="AW7" s="91"/>
      <c r="AX7" s="91"/>
      <c r="AY7" s="24"/>
      <c r="AZ7" s="72"/>
      <c r="BA7" s="72"/>
      <c r="BB7" s="72"/>
      <c r="BC7" s="80"/>
      <c r="BD7" s="72"/>
      <c r="BE7" s="72"/>
      <c r="BF7" s="72"/>
      <c r="BG7" s="72"/>
      <c r="BH7" s="72"/>
      <c r="BI7" s="72"/>
      <c r="BJ7" s="72"/>
      <c r="BK7" s="72"/>
      <c r="BL7" s="72"/>
      <c r="BM7" s="72"/>
      <c r="BN7" s="72"/>
      <c r="BO7" s="72"/>
      <c r="BP7" s="74"/>
      <c r="BQ7" s="63"/>
      <c r="BR7" s="65"/>
      <c r="BS7" s="65"/>
      <c r="BT7" s="65"/>
      <c r="BU7" s="65"/>
      <c r="BV7" s="75"/>
      <c r="BW7" s="538" t="s">
        <v>61</v>
      </c>
      <c r="BX7" s="440"/>
      <c r="BY7" s="440"/>
      <c r="BZ7" s="440"/>
      <c r="CA7" s="440"/>
      <c r="CB7" s="440"/>
      <c r="CC7" s="440"/>
      <c r="CD7" s="440"/>
      <c r="CE7" s="440"/>
      <c r="CF7" s="441"/>
      <c r="CG7" s="520">
        <f>IF(BH65=0,"",SUM(AC24,AC30,AC36,AC42,AC48,AC54,AC60,BM24,BM30,BM36,BM42,BM48,BM54,BM60,CW24,CW30,CW36,CW42,CW48,CW60))</f>
        <v>0</v>
      </c>
      <c r="CH7" s="521"/>
      <c r="CI7" s="521"/>
      <c r="CJ7" s="521"/>
      <c r="CK7" s="521"/>
      <c r="CL7" s="521"/>
      <c r="CM7" s="521"/>
      <c r="CN7" s="521"/>
      <c r="CO7" s="521"/>
      <c r="CP7" s="521"/>
      <c r="CQ7" s="521"/>
      <c r="CR7" s="521"/>
      <c r="CS7" s="521"/>
      <c r="CT7" s="521"/>
      <c r="CU7" s="521"/>
      <c r="CV7" s="521"/>
      <c r="CW7" s="521"/>
      <c r="CX7" s="521"/>
      <c r="CY7" s="521"/>
      <c r="CZ7" s="522"/>
      <c r="DA7" s="44"/>
    </row>
    <row r="8" spans="2:105" ht="12.75" customHeight="1">
      <c r="B8" s="44"/>
      <c r="C8" s="502"/>
      <c r="D8" s="503"/>
      <c r="E8" s="503"/>
      <c r="F8" s="503"/>
      <c r="G8" s="503"/>
      <c r="H8" s="503"/>
      <c r="I8" s="503"/>
      <c r="J8" s="503"/>
      <c r="K8" s="503"/>
      <c r="L8" s="503"/>
      <c r="M8" s="503"/>
      <c r="N8" s="503"/>
      <c r="O8" s="503"/>
      <c r="P8" s="503"/>
      <c r="Q8" s="503"/>
      <c r="R8" s="503"/>
      <c r="S8" s="504"/>
      <c r="T8" s="81"/>
      <c r="U8" s="64" t="s">
        <v>55</v>
      </c>
      <c r="V8" s="64"/>
      <c r="W8" s="65"/>
      <c r="X8" s="65"/>
      <c r="Y8" s="65"/>
      <c r="Z8" s="65"/>
      <c r="AA8" s="65"/>
      <c r="AB8" s="65"/>
      <c r="AC8" s="65"/>
      <c r="AD8" s="65"/>
      <c r="AE8" s="65"/>
      <c r="AF8" s="65"/>
      <c r="AG8" s="64"/>
      <c r="AH8" s="1"/>
      <c r="AI8" s="1"/>
      <c r="AJ8" s="1"/>
      <c r="AK8" s="1"/>
      <c r="AL8" s="84"/>
      <c r="AM8" s="83"/>
      <c r="AN8" s="2" t="s">
        <v>66</v>
      </c>
      <c r="AO8" s="2"/>
      <c r="AP8" s="2"/>
      <c r="AQ8" s="2"/>
      <c r="AR8" s="2"/>
      <c r="AS8" s="2"/>
      <c r="AT8" s="2"/>
      <c r="AU8" s="2"/>
      <c r="AV8" s="2"/>
      <c r="AW8" s="2"/>
      <c r="AX8" s="2"/>
      <c r="AY8" s="16"/>
      <c r="AZ8" s="65"/>
      <c r="BA8" s="1"/>
      <c r="BB8" s="1"/>
      <c r="BC8" s="84"/>
      <c r="BE8" s="492" t="s">
        <v>68</v>
      </c>
      <c r="BF8" s="492"/>
      <c r="BG8" s="492"/>
      <c r="BH8" s="492"/>
      <c r="BI8" s="492"/>
      <c r="BJ8" s="492"/>
      <c r="BK8" s="492"/>
      <c r="BL8" s="492"/>
      <c r="BM8" s="492"/>
      <c r="BN8" s="492"/>
      <c r="BO8" s="492"/>
      <c r="BP8" s="75"/>
      <c r="BQ8" s="63"/>
      <c r="BR8" s="65"/>
      <c r="BS8" s="65"/>
      <c r="BT8" s="65"/>
      <c r="BU8" s="65"/>
      <c r="BV8" s="75"/>
      <c r="BW8" s="348"/>
      <c r="BX8" s="257"/>
      <c r="BY8" s="257"/>
      <c r="BZ8" s="257"/>
      <c r="CA8" s="257"/>
      <c r="CB8" s="257"/>
      <c r="CC8" s="257"/>
      <c r="CD8" s="257"/>
      <c r="CE8" s="257"/>
      <c r="CF8" s="349"/>
      <c r="CG8" s="523"/>
      <c r="CH8" s="524"/>
      <c r="CI8" s="524"/>
      <c r="CJ8" s="524"/>
      <c r="CK8" s="524"/>
      <c r="CL8" s="524"/>
      <c r="CM8" s="524"/>
      <c r="CN8" s="524"/>
      <c r="CO8" s="524"/>
      <c r="CP8" s="524"/>
      <c r="CQ8" s="524"/>
      <c r="CR8" s="524"/>
      <c r="CS8" s="524"/>
      <c r="CT8" s="524"/>
      <c r="CU8" s="524"/>
      <c r="CV8" s="524"/>
      <c r="CW8" s="524"/>
      <c r="CX8" s="524"/>
      <c r="CY8" s="524"/>
      <c r="CZ8" s="525"/>
      <c r="DA8" s="44"/>
    </row>
    <row r="9" spans="3:104" ht="12.75" customHeight="1">
      <c r="C9" s="502"/>
      <c r="D9" s="503"/>
      <c r="E9" s="503"/>
      <c r="F9" s="503"/>
      <c r="G9" s="503"/>
      <c r="H9" s="503"/>
      <c r="I9" s="503"/>
      <c r="J9" s="503"/>
      <c r="K9" s="503"/>
      <c r="L9" s="503"/>
      <c r="M9" s="503"/>
      <c r="N9" s="503"/>
      <c r="O9" s="503"/>
      <c r="P9" s="503"/>
      <c r="Q9" s="503"/>
      <c r="R9" s="503"/>
      <c r="S9" s="504"/>
      <c r="T9" s="81"/>
      <c r="U9" s="493" t="s">
        <v>18</v>
      </c>
      <c r="V9" s="493"/>
      <c r="W9" s="493"/>
      <c r="X9" s="494" t="s">
        <v>56</v>
      </c>
      <c r="Y9" s="494"/>
      <c r="Z9" s="494"/>
      <c r="AA9" s="494"/>
      <c r="AB9" s="494"/>
      <c r="AC9" s="494"/>
      <c r="AD9" s="89"/>
      <c r="AE9" s="64"/>
      <c r="AF9" s="67"/>
      <c r="AG9" s="2"/>
      <c r="AH9" s="1"/>
      <c r="AI9" s="1"/>
      <c r="AJ9" s="1"/>
      <c r="AK9" s="1"/>
      <c r="AL9" s="84"/>
      <c r="AM9" s="83"/>
      <c r="AN9" s="2"/>
      <c r="AO9" s="2" t="s">
        <v>67</v>
      </c>
      <c r="AP9" s="2"/>
      <c r="AQ9" s="2"/>
      <c r="AR9" s="2"/>
      <c r="AS9" s="2"/>
      <c r="AT9" s="2"/>
      <c r="AU9" s="2"/>
      <c r="AV9" s="2"/>
      <c r="AW9" s="2"/>
      <c r="AX9" s="2"/>
      <c r="AY9" s="16"/>
      <c r="AZ9" s="1"/>
      <c r="BA9" s="1"/>
      <c r="BB9" s="1"/>
      <c r="BC9" s="84"/>
      <c r="BE9" s="492"/>
      <c r="BF9" s="492"/>
      <c r="BG9" s="492"/>
      <c r="BH9" s="492"/>
      <c r="BI9" s="492"/>
      <c r="BJ9" s="492"/>
      <c r="BK9" s="492"/>
      <c r="BL9" s="492"/>
      <c r="BM9" s="492"/>
      <c r="BN9" s="492"/>
      <c r="BO9" s="492"/>
      <c r="BP9" s="19"/>
      <c r="BQ9" s="18"/>
      <c r="BR9" s="1"/>
      <c r="BS9" s="1"/>
      <c r="BT9" s="1"/>
      <c r="BU9" s="1"/>
      <c r="BV9" s="19"/>
      <c r="BW9" s="348"/>
      <c r="BX9" s="257"/>
      <c r="BY9" s="257"/>
      <c r="BZ9" s="257"/>
      <c r="CA9" s="257"/>
      <c r="CB9" s="257"/>
      <c r="CC9" s="257"/>
      <c r="CD9" s="257"/>
      <c r="CE9" s="257"/>
      <c r="CF9" s="349"/>
      <c r="CG9" s="523"/>
      <c r="CH9" s="524"/>
      <c r="CI9" s="524"/>
      <c r="CJ9" s="524"/>
      <c r="CK9" s="524"/>
      <c r="CL9" s="524"/>
      <c r="CM9" s="524"/>
      <c r="CN9" s="524"/>
      <c r="CO9" s="524"/>
      <c r="CP9" s="524"/>
      <c r="CQ9" s="524"/>
      <c r="CR9" s="524"/>
      <c r="CS9" s="524"/>
      <c r="CT9" s="524"/>
      <c r="CU9" s="524"/>
      <c r="CV9" s="524"/>
      <c r="CW9" s="524"/>
      <c r="CX9" s="524"/>
      <c r="CY9" s="524"/>
      <c r="CZ9" s="525"/>
    </row>
    <row r="10" spans="3:104" ht="12.75" customHeight="1">
      <c r="C10" s="505"/>
      <c r="D10" s="506"/>
      <c r="E10" s="506"/>
      <c r="F10" s="506"/>
      <c r="G10" s="506"/>
      <c r="H10" s="506"/>
      <c r="I10" s="506"/>
      <c r="J10" s="506"/>
      <c r="K10" s="506"/>
      <c r="L10" s="506"/>
      <c r="M10" s="506"/>
      <c r="N10" s="506"/>
      <c r="O10" s="506"/>
      <c r="P10" s="506"/>
      <c r="Q10" s="506"/>
      <c r="R10" s="506"/>
      <c r="S10" s="507"/>
      <c r="T10" s="81"/>
      <c r="U10" s="493"/>
      <c r="V10" s="493"/>
      <c r="W10" s="493"/>
      <c r="X10" s="494"/>
      <c r="Y10" s="494"/>
      <c r="Z10" s="494"/>
      <c r="AA10" s="494"/>
      <c r="AB10" s="494"/>
      <c r="AC10" s="494"/>
      <c r="AD10" s="89"/>
      <c r="AE10" s="64"/>
      <c r="AF10" s="66"/>
      <c r="AG10" s="2"/>
      <c r="AH10" s="1"/>
      <c r="AI10" s="1"/>
      <c r="AJ10" s="1"/>
      <c r="AK10" s="1"/>
      <c r="AL10" s="84"/>
      <c r="AM10" s="83"/>
      <c r="AN10" s="2"/>
      <c r="AO10" s="2"/>
      <c r="AP10" s="2"/>
      <c r="AQ10" s="2"/>
      <c r="AR10" s="2"/>
      <c r="AS10" s="2"/>
      <c r="AT10" s="2"/>
      <c r="AU10" s="2"/>
      <c r="AV10" s="2"/>
      <c r="AW10" s="2"/>
      <c r="AX10" s="2"/>
      <c r="AY10" s="16"/>
      <c r="AZ10" s="1"/>
      <c r="BA10" s="1"/>
      <c r="BB10" s="1"/>
      <c r="BC10" s="84"/>
      <c r="BE10" s="492"/>
      <c r="BF10" s="492"/>
      <c r="BG10" s="492"/>
      <c r="BH10" s="492"/>
      <c r="BI10" s="492"/>
      <c r="BJ10" s="492"/>
      <c r="BK10" s="492"/>
      <c r="BL10" s="492"/>
      <c r="BM10" s="492"/>
      <c r="BN10" s="492"/>
      <c r="BO10" s="492"/>
      <c r="BP10" s="19"/>
      <c r="BQ10" s="18"/>
      <c r="BR10" s="1"/>
      <c r="BS10" s="1"/>
      <c r="BT10" s="1"/>
      <c r="BU10" s="1"/>
      <c r="BV10" s="19"/>
      <c r="BW10" s="539"/>
      <c r="BX10" s="295"/>
      <c r="BY10" s="295"/>
      <c r="BZ10" s="295"/>
      <c r="CA10" s="295"/>
      <c r="CB10" s="295"/>
      <c r="CC10" s="295"/>
      <c r="CD10" s="295"/>
      <c r="CE10" s="295"/>
      <c r="CF10" s="296"/>
      <c r="CG10" s="526"/>
      <c r="CH10" s="527"/>
      <c r="CI10" s="527"/>
      <c r="CJ10" s="527"/>
      <c r="CK10" s="527"/>
      <c r="CL10" s="527"/>
      <c r="CM10" s="527"/>
      <c r="CN10" s="527"/>
      <c r="CO10" s="527"/>
      <c r="CP10" s="527"/>
      <c r="CQ10" s="527"/>
      <c r="CR10" s="527"/>
      <c r="CS10" s="527"/>
      <c r="CT10" s="527"/>
      <c r="CU10" s="527"/>
      <c r="CV10" s="527"/>
      <c r="CW10" s="527"/>
      <c r="CX10" s="527"/>
      <c r="CY10" s="527"/>
      <c r="CZ10" s="528"/>
    </row>
    <row r="11" spans="3:104" ht="12.75" customHeight="1">
      <c r="C11" s="508"/>
      <c r="D11" s="509"/>
      <c r="E11" s="509"/>
      <c r="F11" s="509"/>
      <c r="G11" s="509"/>
      <c r="H11" s="509"/>
      <c r="I11" s="509"/>
      <c r="J11" s="509"/>
      <c r="K11" s="509"/>
      <c r="L11" s="509"/>
      <c r="M11" s="509"/>
      <c r="N11" s="509"/>
      <c r="O11" s="509"/>
      <c r="P11" s="509"/>
      <c r="Q11" s="509"/>
      <c r="R11" s="509"/>
      <c r="S11" s="510"/>
      <c r="T11" s="82"/>
      <c r="U11" s="493" t="s">
        <v>18</v>
      </c>
      <c r="V11" s="493"/>
      <c r="W11" s="493"/>
      <c r="X11" s="494" t="s">
        <v>57</v>
      </c>
      <c r="Y11" s="494"/>
      <c r="Z11" s="494"/>
      <c r="AA11" s="494"/>
      <c r="AB11" s="494"/>
      <c r="AC11" s="494"/>
      <c r="AD11" s="89"/>
      <c r="AE11" s="64"/>
      <c r="AF11" s="67"/>
      <c r="AG11" s="2"/>
      <c r="AH11" s="1"/>
      <c r="AI11" s="1"/>
      <c r="AJ11" s="1"/>
      <c r="AK11" s="1"/>
      <c r="AL11" s="84"/>
      <c r="AM11" s="83"/>
      <c r="AN11" s="92" t="s">
        <v>18</v>
      </c>
      <c r="AO11" s="2" t="s">
        <v>77</v>
      </c>
      <c r="AP11" s="2"/>
      <c r="AQ11" s="2"/>
      <c r="AR11" s="2"/>
      <c r="AS11" s="2"/>
      <c r="AT11" s="2"/>
      <c r="AU11" s="2"/>
      <c r="AV11" s="2"/>
      <c r="AW11" s="2"/>
      <c r="AX11" s="2"/>
      <c r="AY11" s="16"/>
      <c r="AZ11" s="1"/>
      <c r="BA11" s="1"/>
      <c r="BB11" s="1"/>
      <c r="BC11" s="84"/>
      <c r="BE11" s="97" t="s">
        <v>69</v>
      </c>
      <c r="BF11" s="97" t="s">
        <v>70</v>
      </c>
      <c r="BG11" s="16" t="s">
        <v>71</v>
      </c>
      <c r="BH11" s="16"/>
      <c r="BI11" s="16"/>
      <c r="BJ11" s="16"/>
      <c r="BK11" s="16"/>
      <c r="BL11" s="98"/>
      <c r="BM11" s="89"/>
      <c r="BN11" s="89"/>
      <c r="BO11" s="17"/>
      <c r="BP11" s="19"/>
      <c r="BQ11" s="18"/>
      <c r="BR11" s="1"/>
      <c r="BS11" s="1"/>
      <c r="BT11" s="1"/>
      <c r="BU11" s="1"/>
      <c r="BV11" s="19"/>
      <c r="BW11" s="540" t="s">
        <v>8</v>
      </c>
      <c r="BX11" s="541"/>
      <c r="BY11" s="541"/>
      <c r="BZ11" s="541"/>
      <c r="CA11" s="541"/>
      <c r="CB11" s="541"/>
      <c r="CC11" s="541"/>
      <c r="CD11" s="541"/>
      <c r="CE11" s="541"/>
      <c r="CF11" s="542"/>
      <c r="CG11" s="529">
        <f>IF('建築設備の種類（A3版）'!I8=0,"",SUM(E29,E35,E41,E47,E53,E59,E65,AO29,AO35,AO41,AO47,AO53,AO59,AO65,BY29,BY35,BY41,BY47,BY53,BY59,BY65,))</f>
      </c>
      <c r="CH11" s="530"/>
      <c r="CI11" s="530"/>
      <c r="CJ11" s="530"/>
      <c r="CK11" s="530"/>
      <c r="CL11" s="530"/>
      <c r="CM11" s="530"/>
      <c r="CN11" s="530"/>
      <c r="CO11" s="530"/>
      <c r="CP11" s="530"/>
      <c r="CQ11" s="530"/>
      <c r="CR11" s="530"/>
      <c r="CS11" s="530"/>
      <c r="CT11" s="530"/>
      <c r="CU11" s="530"/>
      <c r="CV11" s="530"/>
      <c r="CW11" s="530"/>
      <c r="CX11" s="530"/>
      <c r="CY11" s="530"/>
      <c r="CZ11" s="531"/>
    </row>
    <row r="12" spans="3:104" ht="13.5" customHeight="1">
      <c r="C12" s="508"/>
      <c r="D12" s="509"/>
      <c r="E12" s="509"/>
      <c r="F12" s="509"/>
      <c r="G12" s="509"/>
      <c r="H12" s="509"/>
      <c r="I12" s="509"/>
      <c r="J12" s="509"/>
      <c r="K12" s="509"/>
      <c r="L12" s="509"/>
      <c r="M12" s="509"/>
      <c r="N12" s="509"/>
      <c r="O12" s="509"/>
      <c r="P12" s="509"/>
      <c r="Q12" s="509"/>
      <c r="R12" s="509"/>
      <c r="S12" s="510"/>
      <c r="T12" s="104"/>
      <c r="U12" s="497"/>
      <c r="V12" s="497"/>
      <c r="W12" s="497"/>
      <c r="X12" s="496"/>
      <c r="Y12" s="496"/>
      <c r="Z12" s="496"/>
      <c r="AA12" s="496"/>
      <c r="AB12" s="496"/>
      <c r="AC12" s="496"/>
      <c r="AD12" s="106"/>
      <c r="AE12" s="107"/>
      <c r="AF12" s="107"/>
      <c r="AG12" s="2"/>
      <c r="AH12" s="1"/>
      <c r="AI12" s="1"/>
      <c r="AJ12" s="1"/>
      <c r="AK12" s="1"/>
      <c r="AL12" s="84"/>
      <c r="AM12" s="83"/>
      <c r="AN12" s="2"/>
      <c r="AO12" s="2"/>
      <c r="AP12" s="2"/>
      <c r="AQ12" s="2"/>
      <c r="AR12" s="2"/>
      <c r="AS12" s="2"/>
      <c r="AT12" s="2"/>
      <c r="AU12" s="2"/>
      <c r="AV12" s="2"/>
      <c r="AW12" s="2"/>
      <c r="AX12" s="2"/>
      <c r="AY12" s="68"/>
      <c r="AZ12" s="1"/>
      <c r="BA12" s="1"/>
      <c r="BB12" s="1"/>
      <c r="BC12" s="84"/>
      <c r="BE12" s="2"/>
      <c r="BF12" s="97"/>
      <c r="BG12" s="16"/>
      <c r="BH12" s="16" t="s">
        <v>142</v>
      </c>
      <c r="BI12" s="16"/>
      <c r="BJ12" s="88"/>
      <c r="BK12" s="16"/>
      <c r="BL12" s="98"/>
      <c r="BM12" s="89"/>
      <c r="BN12" s="89"/>
      <c r="BO12" s="17"/>
      <c r="BP12" s="19"/>
      <c r="BQ12" s="18"/>
      <c r="BR12" s="1"/>
      <c r="BS12" s="1"/>
      <c r="BT12" s="1"/>
      <c r="BU12" s="1"/>
      <c r="BV12" s="19"/>
      <c r="BW12" s="543"/>
      <c r="BX12" s="544"/>
      <c r="BY12" s="544"/>
      <c r="BZ12" s="544"/>
      <c r="CA12" s="544"/>
      <c r="CB12" s="544"/>
      <c r="CC12" s="544"/>
      <c r="CD12" s="544"/>
      <c r="CE12" s="544"/>
      <c r="CF12" s="545"/>
      <c r="CG12" s="532"/>
      <c r="CH12" s="533"/>
      <c r="CI12" s="533"/>
      <c r="CJ12" s="533"/>
      <c r="CK12" s="533"/>
      <c r="CL12" s="533"/>
      <c r="CM12" s="533"/>
      <c r="CN12" s="533"/>
      <c r="CO12" s="533"/>
      <c r="CP12" s="533"/>
      <c r="CQ12" s="533"/>
      <c r="CR12" s="533"/>
      <c r="CS12" s="533"/>
      <c r="CT12" s="533"/>
      <c r="CU12" s="533"/>
      <c r="CV12" s="533"/>
      <c r="CW12" s="533"/>
      <c r="CX12" s="533"/>
      <c r="CY12" s="533"/>
      <c r="CZ12" s="534"/>
    </row>
    <row r="13" spans="3:104" ht="13.5" customHeight="1">
      <c r="C13" s="508"/>
      <c r="D13" s="509"/>
      <c r="E13" s="509"/>
      <c r="F13" s="509"/>
      <c r="G13" s="509"/>
      <c r="H13" s="509"/>
      <c r="I13" s="509"/>
      <c r="J13" s="509"/>
      <c r="K13" s="509"/>
      <c r="L13" s="509"/>
      <c r="M13" s="509"/>
      <c r="N13" s="509"/>
      <c r="O13" s="509"/>
      <c r="P13" s="509"/>
      <c r="Q13" s="509"/>
      <c r="R13" s="509"/>
      <c r="S13" s="510"/>
      <c r="U13" s="498" t="s">
        <v>59</v>
      </c>
      <c r="V13" s="498"/>
      <c r="W13" s="498"/>
      <c r="X13" s="498"/>
      <c r="Y13" s="498"/>
      <c r="Z13" s="498"/>
      <c r="AA13" s="498"/>
      <c r="AB13" s="498"/>
      <c r="AC13" s="498"/>
      <c r="AD13" s="498"/>
      <c r="AE13" s="498"/>
      <c r="AF13" s="90"/>
      <c r="AG13" s="111"/>
      <c r="AH13" s="112"/>
      <c r="AI13" s="112"/>
      <c r="AJ13" s="112"/>
      <c r="AK13" s="112"/>
      <c r="AL13" s="113"/>
      <c r="AM13" s="83"/>
      <c r="AN13" s="92" t="s">
        <v>18</v>
      </c>
      <c r="AO13" s="2" t="s">
        <v>76</v>
      </c>
      <c r="AP13" s="2"/>
      <c r="AQ13" s="2"/>
      <c r="AR13" s="2"/>
      <c r="AS13" s="2"/>
      <c r="AT13" s="2"/>
      <c r="AU13" s="2"/>
      <c r="AV13" s="2"/>
      <c r="AW13" s="2"/>
      <c r="AX13" s="2"/>
      <c r="AY13" s="68"/>
      <c r="AZ13" s="1"/>
      <c r="BA13" s="1"/>
      <c r="BB13" s="1"/>
      <c r="BC13" s="84"/>
      <c r="BE13" s="2"/>
      <c r="BF13" s="97"/>
      <c r="BG13" s="16"/>
      <c r="BH13" s="16" t="s">
        <v>141</v>
      </c>
      <c r="BI13" s="16"/>
      <c r="BJ13" s="88"/>
      <c r="BK13" s="16"/>
      <c r="BL13" s="98"/>
      <c r="BM13" s="89"/>
      <c r="BN13" s="89"/>
      <c r="BO13" s="1"/>
      <c r="BP13" s="19"/>
      <c r="BQ13" s="18"/>
      <c r="BR13" s="1"/>
      <c r="BS13" s="1"/>
      <c r="BT13" s="1"/>
      <c r="BU13" s="1"/>
      <c r="BV13" s="19"/>
      <c r="BW13" s="543"/>
      <c r="BX13" s="544"/>
      <c r="BY13" s="544"/>
      <c r="BZ13" s="544"/>
      <c r="CA13" s="544"/>
      <c r="CB13" s="544"/>
      <c r="CC13" s="544"/>
      <c r="CD13" s="544"/>
      <c r="CE13" s="544"/>
      <c r="CF13" s="545"/>
      <c r="CG13" s="532"/>
      <c r="CH13" s="533"/>
      <c r="CI13" s="533"/>
      <c r="CJ13" s="533"/>
      <c r="CK13" s="533"/>
      <c r="CL13" s="533"/>
      <c r="CM13" s="533"/>
      <c r="CN13" s="533"/>
      <c r="CO13" s="533"/>
      <c r="CP13" s="533"/>
      <c r="CQ13" s="533"/>
      <c r="CR13" s="533"/>
      <c r="CS13" s="533"/>
      <c r="CT13" s="533"/>
      <c r="CU13" s="533"/>
      <c r="CV13" s="533"/>
      <c r="CW13" s="533"/>
      <c r="CX13" s="533"/>
      <c r="CY13" s="533"/>
      <c r="CZ13" s="534"/>
    </row>
    <row r="14" spans="3:104" ht="13.5" customHeight="1">
      <c r="C14" s="18"/>
      <c r="D14" s="1"/>
      <c r="E14" s="1"/>
      <c r="F14" s="1"/>
      <c r="G14" s="1"/>
      <c r="H14" s="1"/>
      <c r="I14" s="1"/>
      <c r="J14" s="1"/>
      <c r="K14" s="1"/>
      <c r="L14" s="1"/>
      <c r="M14" s="1"/>
      <c r="N14" s="1"/>
      <c r="O14" s="1"/>
      <c r="P14" s="1"/>
      <c r="Q14" s="1"/>
      <c r="R14" s="1"/>
      <c r="S14" s="77"/>
      <c r="T14" s="105"/>
      <c r="U14" s="498"/>
      <c r="V14" s="498"/>
      <c r="W14" s="498"/>
      <c r="X14" s="498"/>
      <c r="Y14" s="498"/>
      <c r="Z14" s="498"/>
      <c r="AA14" s="498"/>
      <c r="AB14" s="498"/>
      <c r="AC14" s="498"/>
      <c r="AD14" s="498"/>
      <c r="AE14" s="498"/>
      <c r="AF14" s="90"/>
      <c r="AG14" s="2"/>
      <c r="AH14" s="1"/>
      <c r="AI14" s="1"/>
      <c r="AJ14" s="1"/>
      <c r="AK14" s="1"/>
      <c r="AL14" s="84"/>
      <c r="AM14" s="83"/>
      <c r="AN14" s="2"/>
      <c r="AO14" s="2"/>
      <c r="AP14" s="173" t="s">
        <v>58</v>
      </c>
      <c r="AQ14" s="2"/>
      <c r="AR14" s="2"/>
      <c r="AS14" s="2"/>
      <c r="AT14" s="2"/>
      <c r="AU14" s="2"/>
      <c r="AV14" s="2"/>
      <c r="AW14" s="93"/>
      <c r="AX14" s="93"/>
      <c r="AY14" s="68"/>
      <c r="AZ14" s="1"/>
      <c r="BA14" s="1"/>
      <c r="BB14" s="1"/>
      <c r="BC14" s="84"/>
      <c r="BE14" s="2">
        <v>3</v>
      </c>
      <c r="BF14" s="97" t="s">
        <v>70</v>
      </c>
      <c r="BG14" s="16" t="s">
        <v>72</v>
      </c>
      <c r="BH14" s="16"/>
      <c r="BI14" s="16"/>
      <c r="BJ14" s="88"/>
      <c r="BK14" s="16"/>
      <c r="BL14" s="99"/>
      <c r="BM14" s="1"/>
      <c r="BN14" s="1"/>
      <c r="BO14" s="1"/>
      <c r="BP14" s="19"/>
      <c r="BQ14" s="18"/>
      <c r="BR14" s="1"/>
      <c r="BS14" s="1"/>
      <c r="BT14" s="1"/>
      <c r="BU14" s="1"/>
      <c r="BV14" s="19"/>
      <c r="BW14" s="546"/>
      <c r="BX14" s="547"/>
      <c r="BY14" s="547"/>
      <c r="BZ14" s="547"/>
      <c r="CA14" s="547"/>
      <c r="CB14" s="547"/>
      <c r="CC14" s="547"/>
      <c r="CD14" s="547"/>
      <c r="CE14" s="547"/>
      <c r="CF14" s="548"/>
      <c r="CG14" s="535"/>
      <c r="CH14" s="536"/>
      <c r="CI14" s="536"/>
      <c r="CJ14" s="536"/>
      <c r="CK14" s="536"/>
      <c r="CL14" s="536"/>
      <c r="CM14" s="536"/>
      <c r="CN14" s="536"/>
      <c r="CO14" s="536"/>
      <c r="CP14" s="536"/>
      <c r="CQ14" s="536"/>
      <c r="CR14" s="536"/>
      <c r="CS14" s="536"/>
      <c r="CT14" s="536"/>
      <c r="CU14" s="536"/>
      <c r="CV14" s="536"/>
      <c r="CW14" s="536"/>
      <c r="CX14" s="536"/>
      <c r="CY14" s="536"/>
      <c r="CZ14" s="537"/>
    </row>
    <row r="15" spans="3:104" ht="13.5" customHeight="1">
      <c r="C15" s="18"/>
      <c r="D15" s="1"/>
      <c r="E15" s="1"/>
      <c r="F15" s="1"/>
      <c r="G15" s="1"/>
      <c r="H15" s="1"/>
      <c r="I15" s="1"/>
      <c r="J15" s="1"/>
      <c r="K15" s="1"/>
      <c r="L15" s="1"/>
      <c r="M15" s="1"/>
      <c r="N15" s="1"/>
      <c r="O15" s="1"/>
      <c r="P15" s="1"/>
      <c r="Q15" s="1"/>
      <c r="R15" s="1"/>
      <c r="S15" s="77"/>
      <c r="T15" s="83"/>
      <c r="U15" s="493" t="s">
        <v>18</v>
      </c>
      <c r="V15" s="493"/>
      <c r="W15" s="493"/>
      <c r="X15" s="494" t="s">
        <v>64</v>
      </c>
      <c r="Y15" s="494"/>
      <c r="Z15" s="494"/>
      <c r="AA15" s="494"/>
      <c r="AB15" s="494"/>
      <c r="AC15" s="494"/>
      <c r="AD15" s="494"/>
      <c r="AE15" s="494"/>
      <c r="AF15" s="494"/>
      <c r="AG15" s="2"/>
      <c r="AH15" s="1"/>
      <c r="AI15" s="1"/>
      <c r="AJ15" s="1"/>
      <c r="AK15" s="1"/>
      <c r="AL15" s="84"/>
      <c r="AM15" s="83"/>
      <c r="AN15" s="94" t="s">
        <v>18</v>
      </c>
      <c r="AO15" s="495" t="s">
        <v>65</v>
      </c>
      <c r="AP15" s="495"/>
      <c r="AQ15" s="495"/>
      <c r="AR15" s="495"/>
      <c r="AS15" s="495"/>
      <c r="AT15" s="495"/>
      <c r="AU15" s="495"/>
      <c r="AV15" s="495"/>
      <c r="AW15" s="495"/>
      <c r="AX15" s="495"/>
      <c r="AY15" s="495"/>
      <c r="AZ15" s="495"/>
      <c r="BA15" s="495"/>
      <c r="BB15" s="495"/>
      <c r="BC15" s="84"/>
      <c r="BE15" s="2"/>
      <c r="BF15" s="97"/>
      <c r="BG15" s="16"/>
      <c r="BH15" s="16" t="s">
        <v>73</v>
      </c>
      <c r="BI15" s="16"/>
      <c r="BJ15" s="88"/>
      <c r="BK15" s="16"/>
      <c r="BL15" s="16"/>
      <c r="BM15" s="1"/>
      <c r="BN15" s="1"/>
      <c r="BO15" s="1"/>
      <c r="BP15" s="19"/>
      <c r="BQ15" s="18"/>
      <c r="BR15" s="1"/>
      <c r="BS15" s="1"/>
      <c r="BT15" s="1"/>
      <c r="BU15" s="1"/>
      <c r="BV15" s="19"/>
      <c r="BW15" s="549" t="s">
        <v>62</v>
      </c>
      <c r="BX15" s="550"/>
      <c r="BY15" s="550"/>
      <c r="BZ15" s="550"/>
      <c r="CA15" s="550"/>
      <c r="CB15" s="550"/>
      <c r="CC15" s="550"/>
      <c r="CD15" s="550"/>
      <c r="CE15" s="550"/>
      <c r="CF15" s="551"/>
      <c r="CG15" s="511" t="str">
        <f>IF(CG7="","",IF(CG7&lt;=CG11,"OK","NO"))</f>
        <v>OK</v>
      </c>
      <c r="CH15" s="512"/>
      <c r="CI15" s="512"/>
      <c r="CJ15" s="512"/>
      <c r="CK15" s="512"/>
      <c r="CL15" s="512"/>
      <c r="CM15" s="512"/>
      <c r="CN15" s="512"/>
      <c r="CO15" s="512"/>
      <c r="CP15" s="512"/>
      <c r="CQ15" s="512"/>
      <c r="CR15" s="512"/>
      <c r="CS15" s="512"/>
      <c r="CT15" s="512"/>
      <c r="CU15" s="512"/>
      <c r="CV15" s="512"/>
      <c r="CW15" s="512"/>
      <c r="CX15" s="512"/>
      <c r="CY15" s="512"/>
      <c r="CZ15" s="513"/>
    </row>
    <row r="16" spans="3:104" ht="13.5" customHeight="1">
      <c r="C16" s="18"/>
      <c r="D16" s="1"/>
      <c r="E16" s="1"/>
      <c r="F16" s="1"/>
      <c r="G16" s="1"/>
      <c r="H16" s="1"/>
      <c r="I16" s="1"/>
      <c r="J16" s="1"/>
      <c r="K16" s="1"/>
      <c r="L16" s="1"/>
      <c r="M16" s="1"/>
      <c r="N16" s="1"/>
      <c r="O16" s="1"/>
      <c r="P16" s="1"/>
      <c r="Q16" s="1"/>
      <c r="R16" s="1"/>
      <c r="S16" s="77"/>
      <c r="T16" s="83"/>
      <c r="U16" s="493"/>
      <c r="V16" s="493"/>
      <c r="W16" s="493"/>
      <c r="X16" s="494"/>
      <c r="Y16" s="494"/>
      <c r="Z16" s="494"/>
      <c r="AA16" s="494"/>
      <c r="AB16" s="494"/>
      <c r="AC16" s="494"/>
      <c r="AD16" s="494"/>
      <c r="AE16" s="494"/>
      <c r="AF16" s="494"/>
      <c r="AG16" s="2"/>
      <c r="AH16" s="1"/>
      <c r="AI16" s="2"/>
      <c r="AJ16" s="96"/>
      <c r="AK16" s="96"/>
      <c r="AL16" s="109"/>
      <c r="AM16" s="102"/>
      <c r="AN16" s="96"/>
      <c r="AO16" s="495"/>
      <c r="AP16" s="495"/>
      <c r="AQ16" s="495"/>
      <c r="AR16" s="495"/>
      <c r="AS16" s="495"/>
      <c r="AT16" s="495"/>
      <c r="AU16" s="495"/>
      <c r="AV16" s="495"/>
      <c r="AW16" s="495"/>
      <c r="AX16" s="495"/>
      <c r="AY16" s="495"/>
      <c r="AZ16" s="495"/>
      <c r="BA16" s="495"/>
      <c r="BB16" s="495"/>
      <c r="BC16" s="84"/>
      <c r="BE16" s="2">
        <v>2</v>
      </c>
      <c r="BF16" s="97" t="s">
        <v>70</v>
      </c>
      <c r="BG16" s="16" t="s">
        <v>74</v>
      </c>
      <c r="BH16" s="16"/>
      <c r="BI16" s="16"/>
      <c r="BJ16" s="16"/>
      <c r="BK16" s="16"/>
      <c r="BL16" s="90"/>
      <c r="BM16" s="1"/>
      <c r="BN16" s="1"/>
      <c r="BO16" s="1"/>
      <c r="BP16" s="19"/>
      <c r="BQ16" s="18"/>
      <c r="BR16" s="1"/>
      <c r="BS16" s="1"/>
      <c r="BT16" s="1"/>
      <c r="BU16" s="1"/>
      <c r="BV16" s="19"/>
      <c r="BW16" s="549"/>
      <c r="BX16" s="550"/>
      <c r="BY16" s="550"/>
      <c r="BZ16" s="550"/>
      <c r="CA16" s="550"/>
      <c r="CB16" s="550"/>
      <c r="CC16" s="550"/>
      <c r="CD16" s="550"/>
      <c r="CE16" s="550"/>
      <c r="CF16" s="551"/>
      <c r="CG16" s="514"/>
      <c r="CH16" s="515"/>
      <c r="CI16" s="515"/>
      <c r="CJ16" s="515"/>
      <c r="CK16" s="515"/>
      <c r="CL16" s="515"/>
      <c r="CM16" s="515"/>
      <c r="CN16" s="515"/>
      <c r="CO16" s="515"/>
      <c r="CP16" s="515"/>
      <c r="CQ16" s="515"/>
      <c r="CR16" s="515"/>
      <c r="CS16" s="515"/>
      <c r="CT16" s="515"/>
      <c r="CU16" s="515"/>
      <c r="CV16" s="515"/>
      <c r="CW16" s="515"/>
      <c r="CX16" s="515"/>
      <c r="CY16" s="515"/>
      <c r="CZ16" s="516"/>
    </row>
    <row r="17" spans="3:104" ht="13.5" customHeight="1">
      <c r="C17" s="18"/>
      <c r="D17" s="1"/>
      <c r="E17" s="1"/>
      <c r="F17" s="1"/>
      <c r="G17" s="1"/>
      <c r="H17" s="1"/>
      <c r="I17" s="1"/>
      <c r="J17" s="1"/>
      <c r="K17" s="1"/>
      <c r="L17" s="1"/>
      <c r="M17" s="1"/>
      <c r="N17" s="1"/>
      <c r="O17" s="1"/>
      <c r="P17" s="1"/>
      <c r="Q17" s="1"/>
      <c r="R17" s="1"/>
      <c r="S17" s="77"/>
      <c r="T17" s="83"/>
      <c r="U17" s="493" t="s">
        <v>18</v>
      </c>
      <c r="V17" s="493"/>
      <c r="W17" s="493"/>
      <c r="X17" s="494" t="s">
        <v>60</v>
      </c>
      <c r="Y17" s="494"/>
      <c r="Z17" s="494"/>
      <c r="AA17" s="494"/>
      <c r="AB17" s="494"/>
      <c r="AC17" s="494"/>
      <c r="AD17" s="494"/>
      <c r="AE17" s="494"/>
      <c r="AF17" s="494"/>
      <c r="AG17" s="2"/>
      <c r="AH17" s="1"/>
      <c r="AI17" s="2"/>
      <c r="AJ17" s="96"/>
      <c r="AK17" s="96"/>
      <c r="AL17" s="109"/>
      <c r="AM17" s="102"/>
      <c r="AN17" s="96"/>
      <c r="AO17" s="495"/>
      <c r="AP17" s="495"/>
      <c r="AQ17" s="495"/>
      <c r="AR17" s="495"/>
      <c r="AS17" s="495"/>
      <c r="AT17" s="495"/>
      <c r="AU17" s="495"/>
      <c r="AV17" s="495"/>
      <c r="AW17" s="495"/>
      <c r="AX17" s="495"/>
      <c r="AY17" s="495"/>
      <c r="AZ17" s="495"/>
      <c r="BA17" s="495"/>
      <c r="BB17" s="495"/>
      <c r="BC17" s="84"/>
      <c r="BD17" s="1"/>
      <c r="BE17" s="90"/>
      <c r="BF17" s="90"/>
      <c r="BG17" s="90"/>
      <c r="BH17" s="16" t="s">
        <v>75</v>
      </c>
      <c r="BI17" s="16"/>
      <c r="BJ17" s="90"/>
      <c r="BK17" s="90"/>
      <c r="BL17" s="1"/>
      <c r="BM17" s="1"/>
      <c r="BN17" s="1"/>
      <c r="BO17" s="1"/>
      <c r="BP17" s="19"/>
      <c r="BQ17" s="18"/>
      <c r="BR17" s="1"/>
      <c r="BS17" s="1"/>
      <c r="BT17" s="1"/>
      <c r="BU17" s="1"/>
      <c r="BV17" s="19"/>
      <c r="BW17" s="549"/>
      <c r="BX17" s="550"/>
      <c r="BY17" s="550"/>
      <c r="BZ17" s="550"/>
      <c r="CA17" s="550"/>
      <c r="CB17" s="550"/>
      <c r="CC17" s="550"/>
      <c r="CD17" s="550"/>
      <c r="CE17" s="550"/>
      <c r="CF17" s="551"/>
      <c r="CG17" s="514"/>
      <c r="CH17" s="515"/>
      <c r="CI17" s="515"/>
      <c r="CJ17" s="515"/>
      <c r="CK17" s="515"/>
      <c r="CL17" s="515"/>
      <c r="CM17" s="515"/>
      <c r="CN17" s="515"/>
      <c r="CO17" s="515"/>
      <c r="CP17" s="515"/>
      <c r="CQ17" s="515"/>
      <c r="CR17" s="515"/>
      <c r="CS17" s="515"/>
      <c r="CT17" s="515"/>
      <c r="CU17" s="515"/>
      <c r="CV17" s="515"/>
      <c r="CW17" s="515"/>
      <c r="CX17" s="515"/>
      <c r="CY17" s="515"/>
      <c r="CZ17" s="516"/>
    </row>
    <row r="18" spans="3:104" ht="13.5" customHeight="1" thickBot="1">
      <c r="C18" s="9"/>
      <c r="D18" s="6"/>
      <c r="E18" s="6"/>
      <c r="F18" s="6"/>
      <c r="G18" s="6"/>
      <c r="H18" s="6"/>
      <c r="I18" s="6"/>
      <c r="J18" s="6"/>
      <c r="K18" s="6"/>
      <c r="L18" s="6"/>
      <c r="M18" s="6"/>
      <c r="N18" s="6"/>
      <c r="O18" s="6"/>
      <c r="P18" s="6"/>
      <c r="Q18" s="6"/>
      <c r="R18" s="6"/>
      <c r="S18" s="78"/>
      <c r="T18" s="85"/>
      <c r="U18" s="555"/>
      <c r="V18" s="555"/>
      <c r="W18" s="555"/>
      <c r="X18" s="556"/>
      <c r="Y18" s="556"/>
      <c r="Z18" s="556"/>
      <c r="AA18" s="556"/>
      <c r="AB18" s="556"/>
      <c r="AC18" s="556"/>
      <c r="AD18" s="556"/>
      <c r="AE18" s="556"/>
      <c r="AF18" s="556"/>
      <c r="AG18" s="95"/>
      <c r="AH18" s="6"/>
      <c r="AI18" s="95"/>
      <c r="AJ18" s="100"/>
      <c r="AK18" s="100"/>
      <c r="AL18" s="110"/>
      <c r="AM18" s="103"/>
      <c r="AN18" s="100"/>
      <c r="AO18" s="100"/>
      <c r="AP18" s="100"/>
      <c r="AQ18" s="100"/>
      <c r="AR18" s="100"/>
      <c r="AS18" s="100"/>
      <c r="AT18" s="100"/>
      <c r="AU18" s="100"/>
      <c r="AV18" s="100"/>
      <c r="AW18" s="100"/>
      <c r="AX18" s="100"/>
      <c r="AY18" s="76"/>
      <c r="AZ18" s="6"/>
      <c r="BA18" s="6"/>
      <c r="BB18" s="6"/>
      <c r="BC18" s="86"/>
      <c r="BD18" s="6"/>
      <c r="BE18" s="6"/>
      <c r="BF18" s="6"/>
      <c r="BG18" s="6"/>
      <c r="BH18" s="6"/>
      <c r="BI18" s="6"/>
      <c r="BJ18" s="6"/>
      <c r="BK18" s="6"/>
      <c r="BL18" s="6"/>
      <c r="BM18" s="6"/>
      <c r="BN18" s="6"/>
      <c r="BO18" s="6"/>
      <c r="BP18" s="7"/>
      <c r="BQ18" s="18"/>
      <c r="BR18" s="1"/>
      <c r="BS18" s="1"/>
      <c r="BT18" s="1"/>
      <c r="BU18" s="1"/>
      <c r="BV18" s="19"/>
      <c r="BW18" s="552"/>
      <c r="BX18" s="553"/>
      <c r="BY18" s="553"/>
      <c r="BZ18" s="553"/>
      <c r="CA18" s="553"/>
      <c r="CB18" s="553"/>
      <c r="CC18" s="553"/>
      <c r="CD18" s="553"/>
      <c r="CE18" s="553"/>
      <c r="CF18" s="554"/>
      <c r="CG18" s="517"/>
      <c r="CH18" s="518"/>
      <c r="CI18" s="518"/>
      <c r="CJ18" s="518"/>
      <c r="CK18" s="518"/>
      <c r="CL18" s="518"/>
      <c r="CM18" s="518"/>
      <c r="CN18" s="518"/>
      <c r="CO18" s="518"/>
      <c r="CP18" s="518"/>
      <c r="CQ18" s="518"/>
      <c r="CR18" s="518"/>
      <c r="CS18" s="518"/>
      <c r="CT18" s="518"/>
      <c r="CU18" s="518"/>
      <c r="CV18" s="518"/>
      <c r="CW18" s="518"/>
      <c r="CX18" s="518"/>
      <c r="CY18" s="518"/>
      <c r="CZ18" s="519"/>
    </row>
    <row r="19" spans="15:90" ht="12.75" customHeight="1">
      <c r="O19" s="16"/>
      <c r="P19" s="16"/>
      <c r="Q19" s="16"/>
      <c r="R19" s="16"/>
      <c r="AY19" s="16"/>
      <c r="AZ19" s="16"/>
      <c r="BA19" s="16"/>
      <c r="BB19" s="16"/>
      <c r="CI19" s="16"/>
      <c r="CJ19" s="16"/>
      <c r="CK19" s="16"/>
      <c r="CL19" s="16"/>
    </row>
    <row r="20" spans="15:90" ht="12.75" customHeight="1" thickBot="1">
      <c r="O20" s="16"/>
      <c r="P20" s="16"/>
      <c r="Q20" s="16"/>
      <c r="R20" s="16"/>
      <c r="AY20" s="16"/>
      <c r="AZ20" s="16"/>
      <c r="BA20" s="16"/>
      <c r="BB20" s="16"/>
      <c r="CI20" s="16"/>
      <c r="CJ20" s="16"/>
      <c r="CK20" s="16"/>
      <c r="CL20" s="16"/>
    </row>
    <row r="21" spans="2:105" ht="12.75" customHeight="1">
      <c r="B21" s="44"/>
      <c r="C21" s="449" t="s">
        <v>0</v>
      </c>
      <c r="D21" s="230"/>
      <c r="E21" s="230"/>
      <c r="F21" s="230"/>
      <c r="G21" s="230"/>
      <c r="H21" s="230"/>
      <c r="I21" s="231"/>
      <c r="J21" s="439" t="s">
        <v>6</v>
      </c>
      <c r="K21" s="440"/>
      <c r="L21" s="440"/>
      <c r="M21" s="440"/>
      <c r="N21" s="440"/>
      <c r="O21" s="441"/>
      <c r="P21" s="450" t="s">
        <v>7</v>
      </c>
      <c r="Q21" s="451"/>
      <c r="R21" s="451"/>
      <c r="S21" s="452"/>
      <c r="T21" s="459" t="s">
        <v>10</v>
      </c>
      <c r="U21" s="460"/>
      <c r="V21" s="460"/>
      <c r="W21" s="461"/>
      <c r="X21" s="439" t="s">
        <v>1</v>
      </c>
      <c r="Y21" s="440"/>
      <c r="Z21" s="440"/>
      <c r="AA21" s="441"/>
      <c r="AB21" s="71"/>
      <c r="AC21" s="439" t="s">
        <v>3</v>
      </c>
      <c r="AD21" s="440"/>
      <c r="AE21" s="440"/>
      <c r="AF21" s="557"/>
      <c r="AG21" s="54"/>
      <c r="AH21" s="54"/>
      <c r="AI21" s="54"/>
      <c r="AJ21" s="54"/>
      <c r="AK21" s="54"/>
      <c r="AL21" s="44"/>
      <c r="AM21" s="449" t="s">
        <v>0</v>
      </c>
      <c r="AN21" s="230"/>
      <c r="AO21" s="230"/>
      <c r="AP21" s="230"/>
      <c r="AQ21" s="230"/>
      <c r="AR21" s="230"/>
      <c r="AS21" s="231"/>
      <c r="AT21" s="439" t="s">
        <v>6</v>
      </c>
      <c r="AU21" s="440"/>
      <c r="AV21" s="440"/>
      <c r="AW21" s="440"/>
      <c r="AX21" s="440"/>
      <c r="AY21" s="441"/>
      <c r="AZ21" s="450" t="s">
        <v>7</v>
      </c>
      <c r="BA21" s="451"/>
      <c r="BB21" s="451"/>
      <c r="BC21" s="452"/>
      <c r="BD21" s="459" t="s">
        <v>10</v>
      </c>
      <c r="BE21" s="460"/>
      <c r="BF21" s="460"/>
      <c r="BG21" s="461"/>
      <c r="BH21" s="439" t="s">
        <v>1</v>
      </c>
      <c r="BI21" s="440"/>
      <c r="BJ21" s="440"/>
      <c r="BK21" s="441"/>
      <c r="BL21" s="71"/>
      <c r="BM21" s="439" t="s">
        <v>3</v>
      </c>
      <c r="BN21" s="440"/>
      <c r="BO21" s="440"/>
      <c r="BP21" s="557"/>
      <c r="BQ21" s="54"/>
      <c r="BR21" s="54"/>
      <c r="BS21" s="54"/>
      <c r="BT21" s="54"/>
      <c r="BU21" s="54"/>
      <c r="BV21" s="44"/>
      <c r="BW21" s="449" t="s">
        <v>0</v>
      </c>
      <c r="BX21" s="230"/>
      <c r="BY21" s="230"/>
      <c r="BZ21" s="230"/>
      <c r="CA21" s="230"/>
      <c r="CB21" s="230"/>
      <c r="CC21" s="231"/>
      <c r="CD21" s="439" t="s">
        <v>6</v>
      </c>
      <c r="CE21" s="440"/>
      <c r="CF21" s="440"/>
      <c r="CG21" s="440"/>
      <c r="CH21" s="440"/>
      <c r="CI21" s="441"/>
      <c r="CJ21" s="450" t="s">
        <v>7</v>
      </c>
      <c r="CK21" s="451"/>
      <c r="CL21" s="451"/>
      <c r="CM21" s="452"/>
      <c r="CN21" s="459" t="s">
        <v>10</v>
      </c>
      <c r="CO21" s="460"/>
      <c r="CP21" s="460"/>
      <c r="CQ21" s="461"/>
      <c r="CR21" s="439" t="s">
        <v>1</v>
      </c>
      <c r="CS21" s="440"/>
      <c r="CT21" s="440"/>
      <c r="CU21" s="441"/>
      <c r="CV21" s="71"/>
      <c r="CW21" s="439" t="s">
        <v>3</v>
      </c>
      <c r="CX21" s="440"/>
      <c r="CY21" s="440"/>
      <c r="CZ21" s="557"/>
      <c r="DA21" s="54"/>
    </row>
    <row r="22" spans="2:105" ht="12.75" customHeight="1">
      <c r="B22" s="44"/>
      <c r="C22" s="404" t="s">
        <v>47</v>
      </c>
      <c r="D22" s="436"/>
      <c r="E22" s="436"/>
      <c r="F22" s="436"/>
      <c r="G22" s="436"/>
      <c r="H22" s="436"/>
      <c r="I22" s="437"/>
      <c r="J22" s="256"/>
      <c r="K22" s="257"/>
      <c r="L22" s="257"/>
      <c r="M22" s="257"/>
      <c r="N22" s="257"/>
      <c r="O22" s="349"/>
      <c r="P22" s="453"/>
      <c r="Q22" s="454"/>
      <c r="R22" s="454"/>
      <c r="S22" s="455"/>
      <c r="T22" s="209"/>
      <c r="U22" s="210"/>
      <c r="V22" s="210"/>
      <c r="W22" s="211"/>
      <c r="X22" s="256"/>
      <c r="Y22" s="257"/>
      <c r="Z22" s="257"/>
      <c r="AA22" s="349"/>
      <c r="AB22" s="26"/>
      <c r="AC22" s="256"/>
      <c r="AD22" s="257"/>
      <c r="AE22" s="257"/>
      <c r="AF22" s="558"/>
      <c r="AG22" s="54"/>
      <c r="AH22" s="54"/>
      <c r="AI22" s="54"/>
      <c r="AJ22" s="54"/>
      <c r="AK22" s="54"/>
      <c r="AL22" s="44"/>
      <c r="AM22" s="404" t="s">
        <v>47</v>
      </c>
      <c r="AN22" s="436"/>
      <c r="AO22" s="436"/>
      <c r="AP22" s="436"/>
      <c r="AQ22" s="436"/>
      <c r="AR22" s="436"/>
      <c r="AS22" s="437"/>
      <c r="AT22" s="256"/>
      <c r="AU22" s="257"/>
      <c r="AV22" s="257"/>
      <c r="AW22" s="257"/>
      <c r="AX22" s="257"/>
      <c r="AY22" s="349"/>
      <c r="AZ22" s="453"/>
      <c r="BA22" s="454"/>
      <c r="BB22" s="454"/>
      <c r="BC22" s="455"/>
      <c r="BD22" s="209"/>
      <c r="BE22" s="210"/>
      <c r="BF22" s="210"/>
      <c r="BG22" s="211"/>
      <c r="BH22" s="256"/>
      <c r="BI22" s="257"/>
      <c r="BJ22" s="257"/>
      <c r="BK22" s="349"/>
      <c r="BL22" s="26"/>
      <c r="BM22" s="256"/>
      <c r="BN22" s="257"/>
      <c r="BO22" s="257"/>
      <c r="BP22" s="558"/>
      <c r="BQ22" s="54"/>
      <c r="BR22" s="54"/>
      <c r="BS22" s="54"/>
      <c r="BT22" s="54"/>
      <c r="BU22" s="54"/>
      <c r="BV22" s="44"/>
      <c r="BW22" s="404" t="s">
        <v>47</v>
      </c>
      <c r="BX22" s="436"/>
      <c r="BY22" s="436"/>
      <c r="BZ22" s="436"/>
      <c r="CA22" s="436"/>
      <c r="CB22" s="436"/>
      <c r="CC22" s="437"/>
      <c r="CD22" s="256"/>
      <c r="CE22" s="257"/>
      <c r="CF22" s="257"/>
      <c r="CG22" s="257"/>
      <c r="CH22" s="257"/>
      <c r="CI22" s="349"/>
      <c r="CJ22" s="453"/>
      <c r="CK22" s="454"/>
      <c r="CL22" s="454"/>
      <c r="CM22" s="455"/>
      <c r="CN22" s="209"/>
      <c r="CO22" s="210"/>
      <c r="CP22" s="210"/>
      <c r="CQ22" s="211"/>
      <c r="CR22" s="256"/>
      <c r="CS22" s="257"/>
      <c r="CT22" s="257"/>
      <c r="CU22" s="349"/>
      <c r="CV22" s="26"/>
      <c r="CW22" s="256"/>
      <c r="CX22" s="257"/>
      <c r="CY22" s="257"/>
      <c r="CZ22" s="558"/>
      <c r="DA22" s="54"/>
    </row>
    <row r="23" spans="2:105" ht="12.75" customHeight="1">
      <c r="B23" s="44"/>
      <c r="C23" s="438" t="s">
        <v>4</v>
      </c>
      <c r="D23" s="326"/>
      <c r="E23" s="326"/>
      <c r="F23" s="326"/>
      <c r="G23" s="326"/>
      <c r="H23" s="326"/>
      <c r="I23" s="327"/>
      <c r="J23" s="294"/>
      <c r="K23" s="295"/>
      <c r="L23" s="295"/>
      <c r="M23" s="295"/>
      <c r="N23" s="295"/>
      <c r="O23" s="296"/>
      <c r="P23" s="456"/>
      <c r="Q23" s="457"/>
      <c r="R23" s="457"/>
      <c r="S23" s="458"/>
      <c r="T23" s="205"/>
      <c r="U23" s="206"/>
      <c r="V23" s="206"/>
      <c r="W23" s="207"/>
      <c r="X23" s="294"/>
      <c r="Y23" s="295"/>
      <c r="Z23" s="295"/>
      <c r="AA23" s="296"/>
      <c r="AB23" s="70"/>
      <c r="AC23" s="294"/>
      <c r="AD23" s="295"/>
      <c r="AE23" s="295"/>
      <c r="AF23" s="559"/>
      <c r="AG23" s="54"/>
      <c r="AH23" s="54"/>
      <c r="AI23" s="54"/>
      <c r="AJ23" s="54"/>
      <c r="AK23" s="54"/>
      <c r="AL23" s="44"/>
      <c r="AM23" s="438" t="s">
        <v>4</v>
      </c>
      <c r="AN23" s="326"/>
      <c r="AO23" s="326"/>
      <c r="AP23" s="326"/>
      <c r="AQ23" s="326"/>
      <c r="AR23" s="326"/>
      <c r="AS23" s="327"/>
      <c r="AT23" s="294"/>
      <c r="AU23" s="295"/>
      <c r="AV23" s="295"/>
      <c r="AW23" s="295"/>
      <c r="AX23" s="295"/>
      <c r="AY23" s="296"/>
      <c r="AZ23" s="456"/>
      <c r="BA23" s="457"/>
      <c r="BB23" s="457"/>
      <c r="BC23" s="458"/>
      <c r="BD23" s="205"/>
      <c r="BE23" s="206"/>
      <c r="BF23" s="206"/>
      <c r="BG23" s="207"/>
      <c r="BH23" s="294"/>
      <c r="BI23" s="295"/>
      <c r="BJ23" s="295"/>
      <c r="BK23" s="296"/>
      <c r="BL23" s="70"/>
      <c r="BM23" s="294"/>
      <c r="BN23" s="295"/>
      <c r="BO23" s="295"/>
      <c r="BP23" s="559"/>
      <c r="BQ23" s="54"/>
      <c r="BR23" s="54"/>
      <c r="BS23" s="54"/>
      <c r="BT23" s="54"/>
      <c r="BU23" s="54"/>
      <c r="BV23" s="44"/>
      <c r="BW23" s="438" t="s">
        <v>4</v>
      </c>
      <c r="BX23" s="326"/>
      <c r="BY23" s="326"/>
      <c r="BZ23" s="326"/>
      <c r="CA23" s="326"/>
      <c r="CB23" s="326"/>
      <c r="CC23" s="327"/>
      <c r="CD23" s="294"/>
      <c r="CE23" s="295"/>
      <c r="CF23" s="295"/>
      <c r="CG23" s="295"/>
      <c r="CH23" s="295"/>
      <c r="CI23" s="296"/>
      <c r="CJ23" s="456"/>
      <c r="CK23" s="457"/>
      <c r="CL23" s="457"/>
      <c r="CM23" s="458"/>
      <c r="CN23" s="205"/>
      <c r="CO23" s="206"/>
      <c r="CP23" s="206"/>
      <c r="CQ23" s="207"/>
      <c r="CR23" s="294"/>
      <c r="CS23" s="295"/>
      <c r="CT23" s="295"/>
      <c r="CU23" s="296"/>
      <c r="CV23" s="70"/>
      <c r="CW23" s="294"/>
      <c r="CX23" s="295"/>
      <c r="CY23" s="295"/>
      <c r="CZ23" s="559"/>
      <c r="DA23" s="54"/>
    </row>
    <row r="24" spans="2:105" ht="12.75" customHeight="1">
      <c r="B24" s="44"/>
      <c r="C24" s="347">
        <f>IF('建築設備の種類（A3版）'!I6="","",'建築設備の種類（A3版）'!I6)</f>
      </c>
      <c r="D24" s="239"/>
      <c r="E24" s="239"/>
      <c r="F24" s="239"/>
      <c r="G24" s="239"/>
      <c r="H24" s="239"/>
      <c r="I24" s="240"/>
      <c r="J24" s="350" t="s">
        <v>2</v>
      </c>
      <c r="K24" s="351"/>
      <c r="L24" s="351"/>
      <c r="M24" s="351"/>
      <c r="N24" s="351"/>
      <c r="O24" s="352"/>
      <c r="P24" s="353"/>
      <c r="Q24" s="354"/>
      <c r="R24" s="354"/>
      <c r="S24" s="46" t="s">
        <v>11</v>
      </c>
      <c r="T24" s="413"/>
      <c r="U24" s="414"/>
      <c r="V24" s="414"/>
      <c r="W24" s="415"/>
      <c r="X24" s="375">
        <f>IF(P24="","",IF(U15="■",IF(P24=3,0.2,IF(P24=2,1.2,0)),IF(U17="■",IF(P24=3,0.5,IF(P24=2,2.8,0)))))</f>
      </c>
      <c r="Y24" s="376"/>
      <c r="Z24" s="376"/>
      <c r="AA24" s="377"/>
      <c r="AB24" s="69">
        <f>IF(T24="","",T24*X24)</f>
      </c>
      <c r="AC24" s="566">
        <f>IF(E29=0,"",SUM(AB24:AB29))</f>
        <v>0</v>
      </c>
      <c r="AD24" s="567"/>
      <c r="AE24" s="567"/>
      <c r="AF24" s="568"/>
      <c r="AG24" s="26"/>
      <c r="AH24" s="26"/>
      <c r="AI24" s="26"/>
      <c r="AJ24" s="26"/>
      <c r="AK24" s="26"/>
      <c r="AL24" s="44"/>
      <c r="AM24" s="347">
        <f>IF('建築設備の種類（A3版）'!AK6="","",'建築設備の種類（A3版）'!AK6)</f>
      </c>
      <c r="AN24" s="239"/>
      <c r="AO24" s="239"/>
      <c r="AP24" s="239"/>
      <c r="AQ24" s="239"/>
      <c r="AR24" s="239"/>
      <c r="AS24" s="240"/>
      <c r="AT24" s="350" t="s">
        <v>2</v>
      </c>
      <c r="AU24" s="351"/>
      <c r="AV24" s="351"/>
      <c r="AW24" s="351"/>
      <c r="AX24" s="351"/>
      <c r="AY24" s="352"/>
      <c r="AZ24" s="353"/>
      <c r="BA24" s="354"/>
      <c r="BB24" s="354"/>
      <c r="BC24" s="46" t="s">
        <v>11</v>
      </c>
      <c r="BD24" s="413"/>
      <c r="BE24" s="414"/>
      <c r="BF24" s="414"/>
      <c r="BG24" s="415"/>
      <c r="BH24" s="375">
        <f>IF(AZ24="","",IF(U15="■",IF(AZ24=3,0.2,IF(AZ24=2,1.2,0)),IF(U17="■",IF(AZ24=3,0.5,IF(AZ24=2,2.8,0)))))</f>
      </c>
      <c r="BI24" s="376"/>
      <c r="BJ24" s="376"/>
      <c r="BK24" s="377"/>
      <c r="BL24" s="69">
        <f aca="true" t="shared" si="0" ref="BL24:BL54">IF(BD24="","",BD24*BH24)</f>
      </c>
      <c r="BM24" s="258">
        <f>IF(AO29=0,"",SUM(BL24:BL29))</f>
        <v>0</v>
      </c>
      <c r="BN24" s="259"/>
      <c r="BO24" s="259"/>
      <c r="BP24" s="560"/>
      <c r="BQ24" s="26"/>
      <c r="BR24" s="26"/>
      <c r="BS24" s="26"/>
      <c r="BT24" s="26"/>
      <c r="BU24" s="26"/>
      <c r="BV24" s="44"/>
      <c r="BW24" s="347">
        <f>IF('建築設備の種類（A3版）'!BM6="","",'建築設備の種類（A3版）'!BM6)</f>
      </c>
      <c r="BX24" s="239"/>
      <c r="BY24" s="239"/>
      <c r="BZ24" s="239"/>
      <c r="CA24" s="239"/>
      <c r="CB24" s="239"/>
      <c r="CC24" s="240"/>
      <c r="CD24" s="350" t="s">
        <v>2</v>
      </c>
      <c r="CE24" s="351"/>
      <c r="CF24" s="351"/>
      <c r="CG24" s="351"/>
      <c r="CH24" s="351"/>
      <c r="CI24" s="352"/>
      <c r="CJ24" s="353"/>
      <c r="CK24" s="354"/>
      <c r="CL24" s="354"/>
      <c r="CM24" s="46" t="s">
        <v>11</v>
      </c>
      <c r="CN24" s="413"/>
      <c r="CO24" s="414"/>
      <c r="CP24" s="414"/>
      <c r="CQ24" s="415"/>
      <c r="CR24" s="375">
        <f>IF(CJ24="","",IF(U15="■",IF(CJ24=3,0.2,IF(CJ24=2,1.2,0)),IF(U17="■",IF(CJ24=3,0.5,IF(CJ24=2,2.8,0)))))</f>
      </c>
      <c r="CS24" s="376"/>
      <c r="CT24" s="376"/>
      <c r="CU24" s="377"/>
      <c r="CV24" s="69">
        <f aca="true" t="shared" si="1" ref="CV24:CV54">IF(CN24="","",CN24*CR24)</f>
      </c>
      <c r="CW24" s="258">
        <f>IF(BY29=0,"",SUM(CV24:CV29))</f>
        <v>0</v>
      </c>
      <c r="CX24" s="259"/>
      <c r="CY24" s="259"/>
      <c r="CZ24" s="560"/>
      <c r="DA24" s="26"/>
    </row>
    <row r="25" spans="2:105" ht="12.75" customHeight="1">
      <c r="B25" s="44"/>
      <c r="C25" s="348"/>
      <c r="D25" s="257"/>
      <c r="E25" s="257"/>
      <c r="F25" s="257"/>
      <c r="G25" s="257"/>
      <c r="H25" s="257"/>
      <c r="I25" s="349"/>
      <c r="J25" s="350" t="s">
        <v>35</v>
      </c>
      <c r="K25" s="351"/>
      <c r="L25" s="351"/>
      <c r="M25" s="351"/>
      <c r="N25" s="351"/>
      <c r="O25" s="352"/>
      <c r="P25" s="353"/>
      <c r="Q25" s="354"/>
      <c r="R25" s="354"/>
      <c r="S25" s="46" t="s">
        <v>11</v>
      </c>
      <c r="T25" s="413"/>
      <c r="U25" s="414"/>
      <c r="V25" s="414"/>
      <c r="W25" s="415"/>
      <c r="X25" s="375">
        <f>IF(P25="","",IF(U15="■",IF(P25=3,0.2,IF(P25=2,1.2,0)),IF(U17="■",IF(P25=3,0.5,IF(P25=2,2.8,0)))))</f>
      </c>
      <c r="Y25" s="376"/>
      <c r="Z25" s="376"/>
      <c r="AA25" s="377"/>
      <c r="AB25" s="69">
        <f aca="true" t="shared" si="2" ref="AB25:AB65">IF(T25="","",T25*X25)</f>
      </c>
      <c r="AC25" s="569"/>
      <c r="AD25" s="570"/>
      <c r="AE25" s="570"/>
      <c r="AF25" s="571"/>
      <c r="AG25" s="20"/>
      <c r="AH25" s="20"/>
      <c r="AI25" s="20"/>
      <c r="AJ25" s="20"/>
      <c r="AK25" s="20"/>
      <c r="AL25" s="44"/>
      <c r="AM25" s="348"/>
      <c r="AN25" s="257"/>
      <c r="AO25" s="257"/>
      <c r="AP25" s="257"/>
      <c r="AQ25" s="257"/>
      <c r="AR25" s="257"/>
      <c r="AS25" s="349"/>
      <c r="AT25" s="350" t="s">
        <v>35</v>
      </c>
      <c r="AU25" s="351"/>
      <c r="AV25" s="351"/>
      <c r="AW25" s="351"/>
      <c r="AX25" s="351"/>
      <c r="AY25" s="352"/>
      <c r="AZ25" s="353"/>
      <c r="BA25" s="354"/>
      <c r="BB25" s="354"/>
      <c r="BC25" s="46" t="s">
        <v>11</v>
      </c>
      <c r="BD25" s="413"/>
      <c r="BE25" s="414"/>
      <c r="BF25" s="414"/>
      <c r="BG25" s="415"/>
      <c r="BH25" s="375">
        <f>IF(AZ25="","",IF(U15="■",IF(AZ25=3,0.2,IF(AZ25=2,1.2,0)),IF(U17="■",IF(AZ25=3,0.5,IF(AZ25=2,2.8,0)))))</f>
      </c>
      <c r="BI25" s="376"/>
      <c r="BJ25" s="376"/>
      <c r="BK25" s="377"/>
      <c r="BL25" s="69">
        <f t="shared" si="0"/>
      </c>
      <c r="BM25" s="424"/>
      <c r="BN25" s="425"/>
      <c r="BO25" s="425"/>
      <c r="BP25" s="561"/>
      <c r="BQ25" s="20"/>
      <c r="BR25" s="20"/>
      <c r="BS25" s="20"/>
      <c r="BT25" s="20"/>
      <c r="BU25" s="20"/>
      <c r="BV25" s="44"/>
      <c r="BW25" s="348"/>
      <c r="BX25" s="257"/>
      <c r="BY25" s="257"/>
      <c r="BZ25" s="257"/>
      <c r="CA25" s="257"/>
      <c r="CB25" s="257"/>
      <c r="CC25" s="349"/>
      <c r="CD25" s="350" t="s">
        <v>35</v>
      </c>
      <c r="CE25" s="351"/>
      <c r="CF25" s="351"/>
      <c r="CG25" s="351"/>
      <c r="CH25" s="351"/>
      <c r="CI25" s="352"/>
      <c r="CJ25" s="353"/>
      <c r="CK25" s="354"/>
      <c r="CL25" s="354"/>
      <c r="CM25" s="46" t="s">
        <v>11</v>
      </c>
      <c r="CN25" s="413"/>
      <c r="CO25" s="414"/>
      <c r="CP25" s="414"/>
      <c r="CQ25" s="415"/>
      <c r="CR25" s="375">
        <f>IF(CJ25="","",IF(U15="■",IF(CJ25=3,0.2,IF(CJ25=2,1.2,0)),IF(U17="■",IF(CJ25=3,0.5,IF(CJ25=2,2.8,0)))))</f>
      </c>
      <c r="CS25" s="376"/>
      <c r="CT25" s="376"/>
      <c r="CU25" s="377"/>
      <c r="CV25" s="69">
        <f t="shared" si="1"/>
      </c>
      <c r="CW25" s="424"/>
      <c r="CX25" s="425"/>
      <c r="CY25" s="425"/>
      <c r="CZ25" s="561"/>
      <c r="DA25" s="20"/>
    </row>
    <row r="26" spans="2:105" ht="12.75" customHeight="1">
      <c r="B26" s="44"/>
      <c r="C26" s="348"/>
      <c r="D26" s="257"/>
      <c r="E26" s="257"/>
      <c r="F26" s="257"/>
      <c r="G26" s="257"/>
      <c r="H26" s="257"/>
      <c r="I26" s="349"/>
      <c r="J26" s="350" t="s">
        <v>36</v>
      </c>
      <c r="K26" s="351"/>
      <c r="L26" s="351"/>
      <c r="M26" s="351"/>
      <c r="N26" s="351"/>
      <c r="O26" s="352"/>
      <c r="P26" s="353"/>
      <c r="Q26" s="354"/>
      <c r="R26" s="354"/>
      <c r="S26" s="46" t="s">
        <v>11</v>
      </c>
      <c r="T26" s="413"/>
      <c r="U26" s="414"/>
      <c r="V26" s="414"/>
      <c r="W26" s="415"/>
      <c r="X26" s="375">
        <f>IF(P26="","",IF(U15="■",IF(P26=3,0.2,IF(P26=2,1.2,0)),IF(U17="■",IF(P26=3,0.5,IF(P26=2,2.8,0)))))</f>
      </c>
      <c r="Y26" s="376"/>
      <c r="Z26" s="376"/>
      <c r="AA26" s="377"/>
      <c r="AB26" s="69">
        <f t="shared" si="2"/>
      </c>
      <c r="AC26" s="569"/>
      <c r="AD26" s="570"/>
      <c r="AE26" s="570"/>
      <c r="AF26" s="571"/>
      <c r="AG26" s="26"/>
      <c r="AH26" s="26"/>
      <c r="AI26" s="26"/>
      <c r="AJ26" s="26"/>
      <c r="AK26" s="26"/>
      <c r="AL26" s="44"/>
      <c r="AM26" s="348"/>
      <c r="AN26" s="257"/>
      <c r="AO26" s="257"/>
      <c r="AP26" s="257"/>
      <c r="AQ26" s="257"/>
      <c r="AR26" s="257"/>
      <c r="AS26" s="349"/>
      <c r="AT26" s="350" t="s">
        <v>36</v>
      </c>
      <c r="AU26" s="351"/>
      <c r="AV26" s="351"/>
      <c r="AW26" s="351"/>
      <c r="AX26" s="351"/>
      <c r="AY26" s="352"/>
      <c r="AZ26" s="353"/>
      <c r="BA26" s="354"/>
      <c r="BB26" s="354"/>
      <c r="BC26" s="46" t="s">
        <v>11</v>
      </c>
      <c r="BD26" s="413"/>
      <c r="BE26" s="414"/>
      <c r="BF26" s="414"/>
      <c r="BG26" s="415"/>
      <c r="BH26" s="375">
        <f>IF(AZ26="","",IF(U15="■",IF(AZ26=3,0.2,IF(AZ26=2,1.2,0)),IF(U17="■",IF(AZ26=3,0.5,IF(AZ26=2,2.8,0)))))</f>
      </c>
      <c r="BI26" s="376"/>
      <c r="BJ26" s="376"/>
      <c r="BK26" s="377"/>
      <c r="BL26" s="69">
        <f t="shared" si="0"/>
      </c>
      <c r="BM26" s="424"/>
      <c r="BN26" s="425"/>
      <c r="BO26" s="425"/>
      <c r="BP26" s="561"/>
      <c r="BQ26" s="26"/>
      <c r="BR26" s="26"/>
      <c r="BS26" s="26"/>
      <c r="BT26" s="26"/>
      <c r="BU26" s="26"/>
      <c r="BV26" s="44"/>
      <c r="BW26" s="348"/>
      <c r="BX26" s="257"/>
      <c r="BY26" s="257"/>
      <c r="BZ26" s="257"/>
      <c r="CA26" s="257"/>
      <c r="CB26" s="257"/>
      <c r="CC26" s="349"/>
      <c r="CD26" s="350" t="s">
        <v>36</v>
      </c>
      <c r="CE26" s="351"/>
      <c r="CF26" s="351"/>
      <c r="CG26" s="351"/>
      <c r="CH26" s="351"/>
      <c r="CI26" s="352"/>
      <c r="CJ26" s="353"/>
      <c r="CK26" s="354"/>
      <c r="CL26" s="354"/>
      <c r="CM26" s="46" t="s">
        <v>11</v>
      </c>
      <c r="CN26" s="413"/>
      <c r="CO26" s="414"/>
      <c r="CP26" s="414"/>
      <c r="CQ26" s="415"/>
      <c r="CR26" s="375">
        <f>IF(CJ26="","",IF(U15="■",IF(CJ26=3,0.2,IF(CJ26=2,1.2,0)),IF(U17="■",IF(CJ26=3,0.5,IF(CJ26=2,2.8,0)))))</f>
      </c>
      <c r="CS26" s="376"/>
      <c r="CT26" s="376"/>
      <c r="CU26" s="377"/>
      <c r="CV26" s="69">
        <f t="shared" si="1"/>
      </c>
      <c r="CW26" s="424"/>
      <c r="CX26" s="425"/>
      <c r="CY26" s="425"/>
      <c r="CZ26" s="561"/>
      <c r="DA26" s="26"/>
    </row>
    <row r="27" spans="2:105" ht="12.75" customHeight="1">
      <c r="B27" s="44"/>
      <c r="C27" s="396"/>
      <c r="D27" s="397"/>
      <c r="E27" s="397"/>
      <c r="F27" s="397"/>
      <c r="G27" s="397"/>
      <c r="H27" s="397"/>
      <c r="I27" s="398"/>
      <c r="J27" s="387" t="s">
        <v>9</v>
      </c>
      <c r="K27" s="388"/>
      <c r="L27" s="388"/>
      <c r="M27" s="388"/>
      <c r="N27" s="388"/>
      <c r="O27" s="389"/>
      <c r="P27" s="353"/>
      <c r="Q27" s="354"/>
      <c r="R27" s="354"/>
      <c r="S27" s="46" t="s">
        <v>11</v>
      </c>
      <c r="T27" s="413"/>
      <c r="U27" s="414"/>
      <c r="V27" s="414"/>
      <c r="W27" s="415"/>
      <c r="X27" s="375">
        <f>IF(P27="","",IF(U15="■",IF(P27=3,0.2,IF(P27=2,1.2,0)),IF(U17="■",IF(P27=3,0.5,IF(P27=2,2.8,0)))))</f>
      </c>
      <c r="Y27" s="376"/>
      <c r="Z27" s="376"/>
      <c r="AA27" s="377"/>
      <c r="AB27" s="69">
        <f t="shared" si="2"/>
      </c>
      <c r="AC27" s="569"/>
      <c r="AD27" s="570"/>
      <c r="AE27" s="570"/>
      <c r="AF27" s="571"/>
      <c r="AG27" s="26"/>
      <c r="AH27" s="26"/>
      <c r="AI27" s="26"/>
      <c r="AJ27" s="26"/>
      <c r="AK27" s="26"/>
      <c r="AL27" s="44"/>
      <c r="AM27" s="396"/>
      <c r="AN27" s="397"/>
      <c r="AO27" s="397"/>
      <c r="AP27" s="397"/>
      <c r="AQ27" s="397"/>
      <c r="AR27" s="397"/>
      <c r="AS27" s="398"/>
      <c r="AT27" s="387" t="s">
        <v>9</v>
      </c>
      <c r="AU27" s="388"/>
      <c r="AV27" s="388"/>
      <c r="AW27" s="388"/>
      <c r="AX27" s="388"/>
      <c r="AY27" s="389"/>
      <c r="AZ27" s="353"/>
      <c r="BA27" s="354"/>
      <c r="BB27" s="354"/>
      <c r="BC27" s="46" t="s">
        <v>11</v>
      </c>
      <c r="BD27" s="413"/>
      <c r="BE27" s="414"/>
      <c r="BF27" s="414"/>
      <c r="BG27" s="415"/>
      <c r="BH27" s="375">
        <f>IF(AZ27="","",IF(U15="■",IF(AZ27=3,0.2,IF(AZ27=2,1.2,0)),IF(U17="■",IF(AZ27=3,0.5,IF(AZ27=2,2.8,0)))))</f>
      </c>
      <c r="BI27" s="376"/>
      <c r="BJ27" s="376"/>
      <c r="BK27" s="377"/>
      <c r="BL27" s="69">
        <f t="shared" si="0"/>
      </c>
      <c r="BM27" s="424"/>
      <c r="BN27" s="425"/>
      <c r="BO27" s="425"/>
      <c r="BP27" s="561"/>
      <c r="BQ27" s="26"/>
      <c r="BR27" s="26"/>
      <c r="BS27" s="26"/>
      <c r="BT27" s="26"/>
      <c r="BU27" s="26"/>
      <c r="BV27" s="44"/>
      <c r="BW27" s="396"/>
      <c r="BX27" s="397"/>
      <c r="BY27" s="397"/>
      <c r="BZ27" s="397"/>
      <c r="CA27" s="397"/>
      <c r="CB27" s="397"/>
      <c r="CC27" s="398"/>
      <c r="CD27" s="387" t="s">
        <v>9</v>
      </c>
      <c r="CE27" s="388"/>
      <c r="CF27" s="388"/>
      <c r="CG27" s="388"/>
      <c r="CH27" s="388"/>
      <c r="CI27" s="389"/>
      <c r="CJ27" s="353"/>
      <c r="CK27" s="354"/>
      <c r="CL27" s="354"/>
      <c r="CM27" s="46" t="s">
        <v>11</v>
      </c>
      <c r="CN27" s="413"/>
      <c r="CO27" s="414"/>
      <c r="CP27" s="414"/>
      <c r="CQ27" s="415"/>
      <c r="CR27" s="375">
        <f>IF(CJ27="","",IF(U15="■",IF(CJ27=3,0.2,IF(CJ27=2,1.2,0)),IF(U17="■",IF(CJ27=3,0.5,IF(CJ27=2,2.8,0)))))</f>
      </c>
      <c r="CS27" s="376"/>
      <c r="CT27" s="376"/>
      <c r="CU27" s="377"/>
      <c r="CV27" s="69">
        <f t="shared" si="1"/>
      </c>
      <c r="CW27" s="424"/>
      <c r="CX27" s="425"/>
      <c r="CY27" s="425"/>
      <c r="CZ27" s="561"/>
      <c r="DA27" s="26"/>
    </row>
    <row r="28" spans="2:105" ht="12.75" customHeight="1">
      <c r="B28" s="44"/>
      <c r="C28" s="369" t="s">
        <v>5</v>
      </c>
      <c r="D28" s="370"/>
      <c r="E28" s="406">
        <f>IF('建築設備の種類（A3版）'!I5="","",'建築設備の種類（A3版）'!I5)</f>
      </c>
      <c r="F28" s="407"/>
      <c r="G28" s="407"/>
      <c r="H28" s="408"/>
      <c r="I28" s="27" t="s">
        <v>5</v>
      </c>
      <c r="J28" s="350"/>
      <c r="K28" s="351"/>
      <c r="L28" s="351"/>
      <c r="M28" s="351"/>
      <c r="N28" s="351"/>
      <c r="O28" s="352"/>
      <c r="P28" s="353"/>
      <c r="Q28" s="354"/>
      <c r="R28" s="354"/>
      <c r="S28" s="46" t="s">
        <v>11</v>
      </c>
      <c r="T28" s="413"/>
      <c r="U28" s="414"/>
      <c r="V28" s="414"/>
      <c r="W28" s="415"/>
      <c r="X28" s="375">
        <f>IF(P28="","",IF(U15="■",IF(P28=3,0.2,IF(P28=2,1.2,0)),IF(U17="■",IF(P28=3,0.5,IF(P28=2,2.8,0)))))</f>
      </c>
      <c r="Y28" s="376"/>
      <c r="Z28" s="376"/>
      <c r="AA28" s="377"/>
      <c r="AB28" s="69">
        <f t="shared" si="2"/>
      </c>
      <c r="AC28" s="569"/>
      <c r="AD28" s="570"/>
      <c r="AE28" s="570"/>
      <c r="AF28" s="571"/>
      <c r="AG28" s="26"/>
      <c r="AH28" s="26"/>
      <c r="AI28" s="26"/>
      <c r="AJ28" s="26"/>
      <c r="AK28" s="26"/>
      <c r="AL28" s="44"/>
      <c r="AM28" s="369" t="s">
        <v>5</v>
      </c>
      <c r="AN28" s="370"/>
      <c r="AO28" s="406">
        <f>IF('建築設備の種類（A3版）'!AK5="","",'建築設備の種類（A3版）'!AK5)</f>
      </c>
      <c r="AP28" s="407"/>
      <c r="AQ28" s="407"/>
      <c r="AR28" s="408"/>
      <c r="AS28" s="27" t="s">
        <v>5</v>
      </c>
      <c r="AT28" s="350"/>
      <c r="AU28" s="351"/>
      <c r="AV28" s="351"/>
      <c r="AW28" s="351"/>
      <c r="AX28" s="351"/>
      <c r="AY28" s="352"/>
      <c r="AZ28" s="353"/>
      <c r="BA28" s="354"/>
      <c r="BB28" s="354"/>
      <c r="BC28" s="46" t="s">
        <v>11</v>
      </c>
      <c r="BD28" s="413"/>
      <c r="BE28" s="414"/>
      <c r="BF28" s="414"/>
      <c r="BG28" s="415"/>
      <c r="BH28" s="375">
        <f>IF(AZ28="","",IF(U15="■",IF(AZ28=3,0.2,IF(AZ28=2,1.2,0)),IF(U17="■",IF(AZ28=3,0.5,IF(AZ28=2,2.8,0)))))</f>
      </c>
      <c r="BI28" s="376"/>
      <c r="BJ28" s="376"/>
      <c r="BK28" s="377"/>
      <c r="BL28" s="69">
        <f t="shared" si="0"/>
      </c>
      <c r="BM28" s="424"/>
      <c r="BN28" s="425"/>
      <c r="BO28" s="425"/>
      <c r="BP28" s="561"/>
      <c r="BQ28" s="26"/>
      <c r="BR28" s="26"/>
      <c r="BS28" s="26"/>
      <c r="BT28" s="26"/>
      <c r="BU28" s="26"/>
      <c r="BV28" s="44"/>
      <c r="BW28" s="369" t="s">
        <v>5</v>
      </c>
      <c r="BX28" s="370"/>
      <c r="BY28" s="406">
        <f>IF('建築設備の種類（A3版）'!BM5="","",'建築設備の種類（A3版）'!BM5)</f>
      </c>
      <c r="BZ28" s="407"/>
      <c r="CA28" s="407"/>
      <c r="CB28" s="408"/>
      <c r="CC28" s="27" t="s">
        <v>5</v>
      </c>
      <c r="CD28" s="350"/>
      <c r="CE28" s="351"/>
      <c r="CF28" s="351"/>
      <c r="CG28" s="351"/>
      <c r="CH28" s="351"/>
      <c r="CI28" s="352"/>
      <c r="CJ28" s="353"/>
      <c r="CK28" s="354"/>
      <c r="CL28" s="354"/>
      <c r="CM28" s="46" t="s">
        <v>11</v>
      </c>
      <c r="CN28" s="413"/>
      <c r="CO28" s="414"/>
      <c r="CP28" s="414"/>
      <c r="CQ28" s="415"/>
      <c r="CR28" s="375">
        <f>IF(CJ28="","",IF(U15="■",IF(CJ28=3,0.2,IF(CJ28=2,1.2,0)),IF(U17="■",IF(CJ28=3,0.5,IF(CJ28=2,2.8,0)))))</f>
      </c>
      <c r="CS28" s="376"/>
      <c r="CT28" s="376"/>
      <c r="CU28" s="377"/>
      <c r="CV28" s="69">
        <f t="shared" si="1"/>
      </c>
      <c r="CW28" s="424"/>
      <c r="CX28" s="425"/>
      <c r="CY28" s="425"/>
      <c r="CZ28" s="561"/>
      <c r="DA28" s="26"/>
    </row>
    <row r="29" spans="2:105" ht="12.75" customHeight="1">
      <c r="B29" s="47"/>
      <c r="C29" s="390" t="s">
        <v>37</v>
      </c>
      <c r="D29" s="391"/>
      <c r="E29" s="401">
        <f>IF('建築設備の種類（A3版）'!I8="","",'建築設備の種類（A3版）'!I8)</f>
      </c>
      <c r="F29" s="402"/>
      <c r="G29" s="402"/>
      <c r="H29" s="403"/>
      <c r="I29" s="28" t="s">
        <v>38</v>
      </c>
      <c r="J29" s="350"/>
      <c r="K29" s="351"/>
      <c r="L29" s="351"/>
      <c r="M29" s="351"/>
      <c r="N29" s="351"/>
      <c r="O29" s="352"/>
      <c r="P29" s="353"/>
      <c r="Q29" s="354"/>
      <c r="R29" s="354"/>
      <c r="S29" s="46" t="s">
        <v>11</v>
      </c>
      <c r="T29" s="413"/>
      <c r="U29" s="414"/>
      <c r="V29" s="414"/>
      <c r="W29" s="415"/>
      <c r="X29" s="375">
        <f>IF(P29="","",IF(U15="■",IF(P29=3,0.2,IF(P29=2,1.2,0)),IF(U17="■",IF(P29=3,0.5,IF(P29=2,2.8,0)))))</f>
      </c>
      <c r="Y29" s="376"/>
      <c r="Z29" s="376"/>
      <c r="AA29" s="377"/>
      <c r="AB29" s="69">
        <f t="shared" si="2"/>
      </c>
      <c r="AC29" s="572"/>
      <c r="AD29" s="573"/>
      <c r="AE29" s="573"/>
      <c r="AF29" s="574"/>
      <c r="AG29" s="20">
        <f>SUM(AC24:AC29)</f>
        <v>0</v>
      </c>
      <c r="AH29" s="26"/>
      <c r="AI29" s="26"/>
      <c r="AJ29" s="26"/>
      <c r="AK29" s="26"/>
      <c r="AL29" s="47"/>
      <c r="AM29" s="390" t="s">
        <v>37</v>
      </c>
      <c r="AN29" s="391"/>
      <c r="AO29" s="401">
        <f>IF('建築設備の種類（A3版）'!AK8="","",'建築設備の種類（A3版）'!AK8)</f>
      </c>
      <c r="AP29" s="402"/>
      <c r="AQ29" s="402"/>
      <c r="AR29" s="403"/>
      <c r="AS29" s="28" t="s">
        <v>38</v>
      </c>
      <c r="AT29" s="350"/>
      <c r="AU29" s="351"/>
      <c r="AV29" s="351"/>
      <c r="AW29" s="351"/>
      <c r="AX29" s="351"/>
      <c r="AY29" s="352"/>
      <c r="AZ29" s="353"/>
      <c r="BA29" s="354"/>
      <c r="BB29" s="354"/>
      <c r="BC29" s="46" t="s">
        <v>11</v>
      </c>
      <c r="BD29" s="413"/>
      <c r="BE29" s="414"/>
      <c r="BF29" s="414"/>
      <c r="BG29" s="415"/>
      <c r="BH29" s="375">
        <f>IF(AZ29="","",IF(U15="■",IF(AZ29=3,0.2,IF(AZ29=2,1.2,0)),IF(U17="■",IF(AZ29=3,0.5,IF(AZ29=2,2.8,0)))))</f>
      </c>
      <c r="BI29" s="376"/>
      <c r="BJ29" s="376"/>
      <c r="BK29" s="377"/>
      <c r="BL29" s="69">
        <f t="shared" si="0"/>
      </c>
      <c r="BM29" s="563"/>
      <c r="BN29" s="564"/>
      <c r="BO29" s="564"/>
      <c r="BP29" s="565"/>
      <c r="BQ29" s="20">
        <f>SUM(BM24:BM29)</f>
        <v>0</v>
      </c>
      <c r="BR29" s="26"/>
      <c r="BS29" s="26"/>
      <c r="BT29" s="26"/>
      <c r="BU29" s="26"/>
      <c r="BV29" s="47"/>
      <c r="BW29" s="390" t="s">
        <v>37</v>
      </c>
      <c r="BX29" s="391"/>
      <c r="BY29" s="401">
        <f>IF('建築設備の種類（A3版）'!BM8="","",'建築設備の種類（A3版）'!BM8)</f>
      </c>
      <c r="BZ29" s="402"/>
      <c r="CA29" s="402"/>
      <c r="CB29" s="403"/>
      <c r="CC29" s="28" t="s">
        <v>38</v>
      </c>
      <c r="CD29" s="350"/>
      <c r="CE29" s="351"/>
      <c r="CF29" s="351"/>
      <c r="CG29" s="351"/>
      <c r="CH29" s="351"/>
      <c r="CI29" s="352"/>
      <c r="CJ29" s="353"/>
      <c r="CK29" s="354"/>
      <c r="CL29" s="354"/>
      <c r="CM29" s="46" t="s">
        <v>11</v>
      </c>
      <c r="CN29" s="413"/>
      <c r="CO29" s="414"/>
      <c r="CP29" s="414"/>
      <c r="CQ29" s="415"/>
      <c r="CR29" s="375">
        <f>IF(CJ29="","",IF(U15="■",IF(CJ29=3,0.2,IF(CJ29=2,1.2,0)),IF(U17="■",IF(CJ29=3,0.5,IF(CJ29=2,2.8,0)))))</f>
      </c>
      <c r="CS29" s="376"/>
      <c r="CT29" s="376"/>
      <c r="CU29" s="377"/>
      <c r="CV29" s="69">
        <f t="shared" si="1"/>
      </c>
      <c r="CW29" s="563"/>
      <c r="CX29" s="564"/>
      <c r="CY29" s="564"/>
      <c r="CZ29" s="565"/>
      <c r="DA29" s="20">
        <f>SUM(CW24:CW29)</f>
        <v>0</v>
      </c>
    </row>
    <row r="30" spans="2:105" ht="12.75" customHeight="1">
      <c r="B30" s="47"/>
      <c r="C30" s="347">
        <f>IF('建築設備の種類（A3版）'!M6="","",'建築設備の種類（A3版）'!M6)</f>
      </c>
      <c r="D30" s="239"/>
      <c r="E30" s="239"/>
      <c r="F30" s="239"/>
      <c r="G30" s="239"/>
      <c r="H30" s="239"/>
      <c r="I30" s="240"/>
      <c r="J30" s="350" t="s">
        <v>2</v>
      </c>
      <c r="K30" s="351"/>
      <c r="L30" s="351"/>
      <c r="M30" s="351"/>
      <c r="N30" s="351"/>
      <c r="O30" s="352"/>
      <c r="P30" s="353"/>
      <c r="Q30" s="354"/>
      <c r="R30" s="354"/>
      <c r="S30" s="46" t="s">
        <v>11</v>
      </c>
      <c r="T30" s="413"/>
      <c r="U30" s="414"/>
      <c r="V30" s="414"/>
      <c r="W30" s="415"/>
      <c r="X30" s="375">
        <f>IF(P30="","",IF(U15="■",IF(P30=3,0.2,IF(P30=2,1.2,0)),IF(U17="■",IF(P30=3,0.5,IF(P30=2,2.8,0)))))</f>
      </c>
      <c r="Y30" s="376"/>
      <c r="Z30" s="376"/>
      <c r="AA30" s="377"/>
      <c r="AB30" s="69">
        <f>IF(T30="","",T30*X30)</f>
      </c>
      <c r="AC30" s="566">
        <f>IF(E35=0,"",SUM(AB30:AB35))</f>
        <v>0</v>
      </c>
      <c r="AD30" s="567"/>
      <c r="AE30" s="567"/>
      <c r="AF30" s="568"/>
      <c r="AG30" s="26"/>
      <c r="AH30" s="26"/>
      <c r="AI30" s="26"/>
      <c r="AJ30" s="26"/>
      <c r="AK30" s="26"/>
      <c r="AL30" s="47"/>
      <c r="AM30" s="347">
        <f>IF('建築設備の種類（A3版）'!AO6="","",'建築設備の種類（A3版）'!AO6)</f>
      </c>
      <c r="AN30" s="239"/>
      <c r="AO30" s="239"/>
      <c r="AP30" s="239"/>
      <c r="AQ30" s="239"/>
      <c r="AR30" s="239"/>
      <c r="AS30" s="240"/>
      <c r="AT30" s="350" t="s">
        <v>2</v>
      </c>
      <c r="AU30" s="351"/>
      <c r="AV30" s="351"/>
      <c r="AW30" s="351"/>
      <c r="AX30" s="351"/>
      <c r="AY30" s="352"/>
      <c r="AZ30" s="353"/>
      <c r="BA30" s="354"/>
      <c r="BB30" s="354"/>
      <c r="BC30" s="46" t="s">
        <v>11</v>
      </c>
      <c r="BD30" s="413"/>
      <c r="BE30" s="414"/>
      <c r="BF30" s="414"/>
      <c r="BG30" s="415"/>
      <c r="BH30" s="375">
        <f>IF(AZ30="","",IF(U15="■",IF(AZ30=3,0.2,IF(AZ30=2,1.2,0)),IF(U17="■",IF(AZ30=3,0.5,IF(AZ30=2,2.8,0)))))</f>
      </c>
      <c r="BI30" s="376"/>
      <c r="BJ30" s="376"/>
      <c r="BK30" s="377"/>
      <c r="BL30" s="69">
        <f t="shared" si="0"/>
      </c>
      <c r="BM30" s="258">
        <f>IF(AO35=0,"",SUM(BL30:BL35))</f>
        <v>0</v>
      </c>
      <c r="BN30" s="259"/>
      <c r="BO30" s="259"/>
      <c r="BP30" s="560"/>
      <c r="BQ30" s="26"/>
      <c r="BR30" s="26"/>
      <c r="BS30" s="26"/>
      <c r="BT30" s="26"/>
      <c r="BU30" s="26"/>
      <c r="BV30" s="47"/>
      <c r="BW30" s="347">
        <f>IF('建築設備の種類（A3版）'!BQ6="","",'建築設備の種類（A3版）'!BQ6)</f>
      </c>
      <c r="BX30" s="239"/>
      <c r="BY30" s="239"/>
      <c r="BZ30" s="239"/>
      <c r="CA30" s="239"/>
      <c r="CB30" s="239"/>
      <c r="CC30" s="240"/>
      <c r="CD30" s="350" t="s">
        <v>2</v>
      </c>
      <c r="CE30" s="351"/>
      <c r="CF30" s="351"/>
      <c r="CG30" s="351"/>
      <c r="CH30" s="351"/>
      <c r="CI30" s="352"/>
      <c r="CJ30" s="353"/>
      <c r="CK30" s="354"/>
      <c r="CL30" s="354"/>
      <c r="CM30" s="46" t="s">
        <v>11</v>
      </c>
      <c r="CN30" s="413"/>
      <c r="CO30" s="414"/>
      <c r="CP30" s="414"/>
      <c r="CQ30" s="415"/>
      <c r="CR30" s="375">
        <f>IF(CJ30="","",IF(U15="■",IF(CJ30=3,0.2,IF(CJ30=2,1.2,0)),IF(U17="■",IF(CJ30=3,0.5,IF(CJ30=2,2.8,0)))))</f>
      </c>
      <c r="CS30" s="376"/>
      <c r="CT30" s="376"/>
      <c r="CU30" s="377"/>
      <c r="CV30" s="69">
        <f t="shared" si="1"/>
      </c>
      <c r="CW30" s="258">
        <f>IF(BY35=0,"",SUM(CV30:CV35))</f>
        <v>0</v>
      </c>
      <c r="CX30" s="259"/>
      <c r="CY30" s="259"/>
      <c r="CZ30" s="560"/>
      <c r="DA30" s="26"/>
    </row>
    <row r="31" spans="2:105" ht="12.75" customHeight="1">
      <c r="B31" s="47"/>
      <c r="C31" s="348"/>
      <c r="D31" s="257"/>
      <c r="E31" s="257"/>
      <c r="F31" s="257"/>
      <c r="G31" s="257"/>
      <c r="H31" s="257"/>
      <c r="I31" s="349"/>
      <c r="J31" s="350" t="s">
        <v>35</v>
      </c>
      <c r="K31" s="351"/>
      <c r="L31" s="351"/>
      <c r="M31" s="351"/>
      <c r="N31" s="351"/>
      <c r="O31" s="352"/>
      <c r="P31" s="353"/>
      <c r="Q31" s="354"/>
      <c r="R31" s="354"/>
      <c r="S31" s="46" t="s">
        <v>11</v>
      </c>
      <c r="T31" s="413"/>
      <c r="U31" s="414"/>
      <c r="V31" s="414"/>
      <c r="W31" s="415"/>
      <c r="X31" s="375">
        <f>IF(P31="","",IF(U15="■",IF(P31=3,0.2,IF(P31=2,1.2,0)),IF(U17="■",IF(P31=3,0.5,IF(P31=2,2.8,0)))))</f>
      </c>
      <c r="Y31" s="376"/>
      <c r="Z31" s="376"/>
      <c r="AA31" s="377"/>
      <c r="AB31" s="69">
        <f t="shared" si="2"/>
      </c>
      <c r="AC31" s="569"/>
      <c r="AD31" s="570"/>
      <c r="AE31" s="570"/>
      <c r="AF31" s="571"/>
      <c r="AG31" s="20"/>
      <c r="AH31" s="26"/>
      <c r="AI31" s="26"/>
      <c r="AJ31" s="26"/>
      <c r="AK31" s="26"/>
      <c r="AL31" s="47"/>
      <c r="AM31" s="348"/>
      <c r="AN31" s="257"/>
      <c r="AO31" s="257"/>
      <c r="AP31" s="257"/>
      <c r="AQ31" s="257"/>
      <c r="AR31" s="257"/>
      <c r="AS31" s="349"/>
      <c r="AT31" s="350" t="s">
        <v>35</v>
      </c>
      <c r="AU31" s="351"/>
      <c r="AV31" s="351"/>
      <c r="AW31" s="351"/>
      <c r="AX31" s="351"/>
      <c r="AY31" s="352"/>
      <c r="AZ31" s="353"/>
      <c r="BA31" s="354"/>
      <c r="BB31" s="354"/>
      <c r="BC31" s="46" t="s">
        <v>11</v>
      </c>
      <c r="BD31" s="413"/>
      <c r="BE31" s="414"/>
      <c r="BF31" s="414"/>
      <c r="BG31" s="415"/>
      <c r="BH31" s="375">
        <f>IF(AZ31="","",IF(U15="■",IF(AZ31=3,0.2,IF(AZ31=2,1.2,0)),IF(U17="■",IF(AZ31=3,0.5,IF(AZ31=2,2.8,0)))))</f>
      </c>
      <c r="BI31" s="376"/>
      <c r="BJ31" s="376"/>
      <c r="BK31" s="377"/>
      <c r="BL31" s="69">
        <f t="shared" si="0"/>
      </c>
      <c r="BM31" s="424"/>
      <c r="BN31" s="425"/>
      <c r="BO31" s="425"/>
      <c r="BP31" s="561"/>
      <c r="BQ31" s="20"/>
      <c r="BR31" s="26"/>
      <c r="BS31" s="26"/>
      <c r="BT31" s="26"/>
      <c r="BU31" s="26"/>
      <c r="BV31" s="47"/>
      <c r="BW31" s="348"/>
      <c r="BX31" s="257"/>
      <c r="BY31" s="257"/>
      <c r="BZ31" s="257"/>
      <c r="CA31" s="257"/>
      <c r="CB31" s="257"/>
      <c r="CC31" s="349"/>
      <c r="CD31" s="350" t="s">
        <v>35</v>
      </c>
      <c r="CE31" s="351"/>
      <c r="CF31" s="351"/>
      <c r="CG31" s="351"/>
      <c r="CH31" s="351"/>
      <c r="CI31" s="352"/>
      <c r="CJ31" s="353"/>
      <c r="CK31" s="354"/>
      <c r="CL31" s="354"/>
      <c r="CM31" s="46" t="s">
        <v>11</v>
      </c>
      <c r="CN31" s="413"/>
      <c r="CO31" s="414"/>
      <c r="CP31" s="414"/>
      <c r="CQ31" s="415"/>
      <c r="CR31" s="375">
        <f>IF(CJ31="","",IF(U15="■",IF(CJ31=3,0.2,IF(CJ31=2,1.2,0)),IF(U17="■",IF(CJ31=3,0.5,IF(CJ31=2,2.8,0)))))</f>
      </c>
      <c r="CS31" s="376"/>
      <c r="CT31" s="376"/>
      <c r="CU31" s="377"/>
      <c r="CV31" s="69">
        <f t="shared" si="1"/>
      </c>
      <c r="CW31" s="424"/>
      <c r="CX31" s="425"/>
      <c r="CY31" s="425"/>
      <c r="CZ31" s="561"/>
      <c r="DA31" s="20"/>
    </row>
    <row r="32" spans="2:105" ht="12.75" customHeight="1">
      <c r="B32" s="47"/>
      <c r="C32" s="348"/>
      <c r="D32" s="257"/>
      <c r="E32" s="257"/>
      <c r="F32" s="257"/>
      <c r="G32" s="257"/>
      <c r="H32" s="257"/>
      <c r="I32" s="349"/>
      <c r="J32" s="350" t="s">
        <v>36</v>
      </c>
      <c r="K32" s="351"/>
      <c r="L32" s="351"/>
      <c r="M32" s="351"/>
      <c r="N32" s="351"/>
      <c r="O32" s="352"/>
      <c r="P32" s="353"/>
      <c r="Q32" s="354"/>
      <c r="R32" s="354"/>
      <c r="S32" s="46" t="s">
        <v>11</v>
      </c>
      <c r="T32" s="413"/>
      <c r="U32" s="414"/>
      <c r="V32" s="414"/>
      <c r="W32" s="415"/>
      <c r="X32" s="375">
        <f>IF(P32="","",IF(U15="■",IF(P32=3,0.2,IF(P32=2,1.2,0)),IF(U17="■",IF(P32=3,0.5,IF(P32=2,2.8,0)))))</f>
      </c>
      <c r="Y32" s="376"/>
      <c r="Z32" s="376"/>
      <c r="AA32" s="377"/>
      <c r="AB32" s="69">
        <f t="shared" si="2"/>
      </c>
      <c r="AC32" s="569"/>
      <c r="AD32" s="570"/>
      <c r="AE32" s="570"/>
      <c r="AF32" s="571"/>
      <c r="AG32" s="26"/>
      <c r="AH32" s="26"/>
      <c r="AI32" s="26"/>
      <c r="AJ32" s="26"/>
      <c r="AK32" s="26"/>
      <c r="AL32" s="47"/>
      <c r="AM32" s="348"/>
      <c r="AN32" s="257"/>
      <c r="AO32" s="257"/>
      <c r="AP32" s="257"/>
      <c r="AQ32" s="257"/>
      <c r="AR32" s="257"/>
      <c r="AS32" s="349"/>
      <c r="AT32" s="350" t="s">
        <v>36</v>
      </c>
      <c r="AU32" s="351"/>
      <c r="AV32" s="351"/>
      <c r="AW32" s="351"/>
      <c r="AX32" s="351"/>
      <c r="AY32" s="352"/>
      <c r="AZ32" s="353"/>
      <c r="BA32" s="354"/>
      <c r="BB32" s="354"/>
      <c r="BC32" s="46" t="s">
        <v>11</v>
      </c>
      <c r="BD32" s="413"/>
      <c r="BE32" s="414"/>
      <c r="BF32" s="414"/>
      <c r="BG32" s="415"/>
      <c r="BH32" s="375">
        <f>IF(AZ32="","",IF(U15="■",IF(AZ32=3,0.2,IF(AZ32=2,1.2,0)),IF(U17="■",IF(AZ32=3,0.5,IF(AZ32=2,2.8,0)))))</f>
      </c>
      <c r="BI32" s="376"/>
      <c r="BJ32" s="376"/>
      <c r="BK32" s="377"/>
      <c r="BL32" s="69">
        <f t="shared" si="0"/>
      </c>
      <c r="BM32" s="424"/>
      <c r="BN32" s="425"/>
      <c r="BO32" s="425"/>
      <c r="BP32" s="561"/>
      <c r="BQ32" s="26"/>
      <c r="BR32" s="26"/>
      <c r="BS32" s="26"/>
      <c r="BT32" s="26"/>
      <c r="BU32" s="26"/>
      <c r="BV32" s="47"/>
      <c r="BW32" s="348"/>
      <c r="BX32" s="257"/>
      <c r="BY32" s="257"/>
      <c r="BZ32" s="257"/>
      <c r="CA32" s="257"/>
      <c r="CB32" s="257"/>
      <c r="CC32" s="349"/>
      <c r="CD32" s="350" t="s">
        <v>36</v>
      </c>
      <c r="CE32" s="351"/>
      <c r="CF32" s="351"/>
      <c r="CG32" s="351"/>
      <c r="CH32" s="351"/>
      <c r="CI32" s="352"/>
      <c r="CJ32" s="353"/>
      <c r="CK32" s="354"/>
      <c r="CL32" s="354"/>
      <c r="CM32" s="46" t="s">
        <v>11</v>
      </c>
      <c r="CN32" s="413"/>
      <c r="CO32" s="414"/>
      <c r="CP32" s="414"/>
      <c r="CQ32" s="415"/>
      <c r="CR32" s="375">
        <f>IF(CJ32="","",IF(U15="■",IF(CJ32=3,0.2,IF(CJ32=2,1.2,0)),IF(U17="■",IF(CJ32=3,0.5,IF(CJ32=2,2.8,0)))))</f>
      </c>
      <c r="CS32" s="376"/>
      <c r="CT32" s="376"/>
      <c r="CU32" s="377"/>
      <c r="CV32" s="69">
        <f t="shared" si="1"/>
      </c>
      <c r="CW32" s="424"/>
      <c r="CX32" s="425"/>
      <c r="CY32" s="425"/>
      <c r="CZ32" s="561"/>
      <c r="DA32" s="26"/>
    </row>
    <row r="33" spans="2:105" ht="12.75" customHeight="1">
      <c r="B33" s="47"/>
      <c r="C33" s="396"/>
      <c r="D33" s="397"/>
      <c r="E33" s="397"/>
      <c r="F33" s="397"/>
      <c r="G33" s="397"/>
      <c r="H33" s="397"/>
      <c r="I33" s="398"/>
      <c r="J33" s="387" t="s">
        <v>9</v>
      </c>
      <c r="K33" s="388"/>
      <c r="L33" s="388"/>
      <c r="M33" s="388"/>
      <c r="N33" s="388"/>
      <c r="O33" s="389"/>
      <c r="P33" s="353"/>
      <c r="Q33" s="354"/>
      <c r="R33" s="354"/>
      <c r="S33" s="46" t="s">
        <v>11</v>
      </c>
      <c r="T33" s="413"/>
      <c r="U33" s="414"/>
      <c r="V33" s="414"/>
      <c r="W33" s="415"/>
      <c r="X33" s="375">
        <f>IF(P33="","",IF(U15="■",IF(P33=3,0.2,IF(P33=2,1.2,0)),IF(U17="■",IF(P33=3,0.5,IF(P33=2,2.8,0)))))</f>
      </c>
      <c r="Y33" s="376"/>
      <c r="Z33" s="376"/>
      <c r="AA33" s="377"/>
      <c r="AB33" s="69">
        <f t="shared" si="2"/>
      </c>
      <c r="AC33" s="569"/>
      <c r="AD33" s="570"/>
      <c r="AE33" s="570"/>
      <c r="AF33" s="571"/>
      <c r="AG33" s="26"/>
      <c r="AH33" s="26"/>
      <c r="AI33" s="26"/>
      <c r="AJ33" s="26"/>
      <c r="AK33" s="26"/>
      <c r="AL33" s="47"/>
      <c r="AM33" s="396"/>
      <c r="AN33" s="397"/>
      <c r="AO33" s="397"/>
      <c r="AP33" s="397"/>
      <c r="AQ33" s="397"/>
      <c r="AR33" s="397"/>
      <c r="AS33" s="398"/>
      <c r="AT33" s="387" t="s">
        <v>9</v>
      </c>
      <c r="AU33" s="388"/>
      <c r="AV33" s="388"/>
      <c r="AW33" s="388"/>
      <c r="AX33" s="388"/>
      <c r="AY33" s="389"/>
      <c r="AZ33" s="353"/>
      <c r="BA33" s="354"/>
      <c r="BB33" s="354"/>
      <c r="BC33" s="46" t="s">
        <v>11</v>
      </c>
      <c r="BD33" s="413"/>
      <c r="BE33" s="414"/>
      <c r="BF33" s="414"/>
      <c r="BG33" s="415"/>
      <c r="BH33" s="375">
        <f>IF(AZ33="","",IF(U15="■",IF(AZ33=3,0.2,IF(AZ33=2,1.2,0)),IF(U17="■",IF(AZ33=3,0.5,IF(AZ33=2,2.8,0)))))</f>
      </c>
      <c r="BI33" s="376"/>
      <c r="BJ33" s="376"/>
      <c r="BK33" s="377"/>
      <c r="BL33" s="69">
        <f t="shared" si="0"/>
      </c>
      <c r="BM33" s="424"/>
      <c r="BN33" s="425"/>
      <c r="BO33" s="425"/>
      <c r="BP33" s="561"/>
      <c r="BQ33" s="26"/>
      <c r="BR33" s="26"/>
      <c r="BS33" s="26"/>
      <c r="BT33" s="26"/>
      <c r="BU33" s="26"/>
      <c r="BV33" s="47"/>
      <c r="BW33" s="396"/>
      <c r="BX33" s="397"/>
      <c r="BY33" s="397"/>
      <c r="BZ33" s="397"/>
      <c r="CA33" s="397"/>
      <c r="CB33" s="397"/>
      <c r="CC33" s="398"/>
      <c r="CD33" s="387" t="s">
        <v>9</v>
      </c>
      <c r="CE33" s="388"/>
      <c r="CF33" s="388"/>
      <c r="CG33" s="388"/>
      <c r="CH33" s="388"/>
      <c r="CI33" s="389"/>
      <c r="CJ33" s="353"/>
      <c r="CK33" s="354"/>
      <c r="CL33" s="354"/>
      <c r="CM33" s="46" t="s">
        <v>11</v>
      </c>
      <c r="CN33" s="413"/>
      <c r="CO33" s="414"/>
      <c r="CP33" s="414"/>
      <c r="CQ33" s="415"/>
      <c r="CR33" s="375">
        <f>IF(CJ33="","",IF(U15="■",IF(CJ33=3,0.2,IF(CJ33=2,1.2,0)),IF(U17="■",IF(CJ33=3,0.5,IF(CJ33=2,2.8,0)))))</f>
      </c>
      <c r="CS33" s="376"/>
      <c r="CT33" s="376"/>
      <c r="CU33" s="377"/>
      <c r="CV33" s="69">
        <f t="shared" si="1"/>
      </c>
      <c r="CW33" s="424"/>
      <c r="CX33" s="425"/>
      <c r="CY33" s="425"/>
      <c r="CZ33" s="561"/>
      <c r="DA33" s="26"/>
    </row>
    <row r="34" spans="2:105" ht="12.75" customHeight="1">
      <c r="B34" s="47"/>
      <c r="C34" s="369" t="s">
        <v>5</v>
      </c>
      <c r="D34" s="370"/>
      <c r="E34" s="406">
        <f>IF('建築設備の種類（A3版）'!M5="","",'建築設備の種類（A3版）'!M5)</f>
      </c>
      <c r="F34" s="407"/>
      <c r="G34" s="407"/>
      <c r="H34" s="408"/>
      <c r="I34" s="27" t="s">
        <v>5</v>
      </c>
      <c r="J34" s="350"/>
      <c r="K34" s="351"/>
      <c r="L34" s="351"/>
      <c r="M34" s="351"/>
      <c r="N34" s="351"/>
      <c r="O34" s="352"/>
      <c r="P34" s="353"/>
      <c r="Q34" s="354"/>
      <c r="R34" s="354"/>
      <c r="S34" s="46" t="s">
        <v>11</v>
      </c>
      <c r="T34" s="413"/>
      <c r="U34" s="414"/>
      <c r="V34" s="414"/>
      <c r="W34" s="415"/>
      <c r="X34" s="375">
        <f>IF(P34="","",IF(U15="■",IF(P34=3,0.2,IF(P34=2,1.2,0)),IF(U17="■",IF(P34=3,0.5,IF(P34=2,2.8,0)))))</f>
      </c>
      <c r="Y34" s="376"/>
      <c r="Z34" s="376"/>
      <c r="AA34" s="377"/>
      <c r="AB34" s="69">
        <f>IF(T34="","",T34*X34)</f>
      </c>
      <c r="AC34" s="569"/>
      <c r="AD34" s="570"/>
      <c r="AE34" s="570"/>
      <c r="AF34" s="571"/>
      <c r="AG34" s="26"/>
      <c r="AH34" s="26"/>
      <c r="AI34" s="26"/>
      <c r="AJ34" s="26"/>
      <c r="AK34" s="26"/>
      <c r="AL34" s="47"/>
      <c r="AM34" s="369" t="s">
        <v>5</v>
      </c>
      <c r="AN34" s="370"/>
      <c r="AO34" s="406">
        <f>IF('建築設備の種類（A3版）'!AO5="","",'建築設備の種類（A3版）'!AO5)</f>
      </c>
      <c r="AP34" s="407"/>
      <c r="AQ34" s="407"/>
      <c r="AR34" s="408"/>
      <c r="AS34" s="27" t="s">
        <v>5</v>
      </c>
      <c r="AT34" s="350"/>
      <c r="AU34" s="351"/>
      <c r="AV34" s="351"/>
      <c r="AW34" s="351"/>
      <c r="AX34" s="351"/>
      <c r="AY34" s="352"/>
      <c r="AZ34" s="353"/>
      <c r="BA34" s="354"/>
      <c r="BB34" s="354"/>
      <c r="BC34" s="46" t="s">
        <v>11</v>
      </c>
      <c r="BD34" s="413"/>
      <c r="BE34" s="414"/>
      <c r="BF34" s="414"/>
      <c r="BG34" s="415"/>
      <c r="BH34" s="375">
        <f>IF(AZ34="","",IF(U15="■",IF(AZ34=3,0.2,IF(AZ34=2,1.2,0)),IF(U17="■",IF(AZ34=3,0.5,IF(AZ34=2,2.8,0)))))</f>
      </c>
      <c r="BI34" s="376"/>
      <c r="BJ34" s="376"/>
      <c r="BK34" s="377"/>
      <c r="BL34" s="69">
        <f t="shared" si="0"/>
      </c>
      <c r="BM34" s="424"/>
      <c r="BN34" s="425"/>
      <c r="BO34" s="425"/>
      <c r="BP34" s="561"/>
      <c r="BQ34" s="26"/>
      <c r="BR34" s="26"/>
      <c r="BS34" s="26"/>
      <c r="BT34" s="26"/>
      <c r="BU34" s="26"/>
      <c r="BV34" s="47"/>
      <c r="BW34" s="369" t="s">
        <v>5</v>
      </c>
      <c r="BX34" s="370"/>
      <c r="BY34" s="406">
        <f>IF('建築設備の種類（A3版）'!BQ5="","",'建築設備の種類（A3版）'!BQ5)</f>
      </c>
      <c r="BZ34" s="407"/>
      <c r="CA34" s="407"/>
      <c r="CB34" s="408"/>
      <c r="CC34" s="27" t="s">
        <v>5</v>
      </c>
      <c r="CD34" s="350"/>
      <c r="CE34" s="351"/>
      <c r="CF34" s="351"/>
      <c r="CG34" s="351"/>
      <c r="CH34" s="351"/>
      <c r="CI34" s="352"/>
      <c r="CJ34" s="353"/>
      <c r="CK34" s="354"/>
      <c r="CL34" s="354"/>
      <c r="CM34" s="46" t="s">
        <v>11</v>
      </c>
      <c r="CN34" s="413"/>
      <c r="CO34" s="414"/>
      <c r="CP34" s="414"/>
      <c r="CQ34" s="415"/>
      <c r="CR34" s="375">
        <f>IF(CJ34="","",IF(U15="■",IF(CJ34=3,0.2,IF(CJ34=2,1.2,0)),IF(U17="■",IF(CJ34=3,0.5,IF(CJ34=2,2.8,0)))))</f>
      </c>
      <c r="CS34" s="376"/>
      <c r="CT34" s="376"/>
      <c r="CU34" s="377"/>
      <c r="CV34" s="69">
        <f t="shared" si="1"/>
      </c>
      <c r="CW34" s="424"/>
      <c r="CX34" s="425"/>
      <c r="CY34" s="425"/>
      <c r="CZ34" s="561"/>
      <c r="DA34" s="26"/>
    </row>
    <row r="35" spans="2:105" ht="12.75" customHeight="1">
      <c r="B35" s="47"/>
      <c r="C35" s="390" t="s">
        <v>37</v>
      </c>
      <c r="D35" s="391"/>
      <c r="E35" s="401">
        <f>IF('建築設備の種類（A3版）'!M8="","",'建築設備の種類（A3版）'!M8)</f>
      </c>
      <c r="F35" s="402"/>
      <c r="G35" s="402"/>
      <c r="H35" s="403"/>
      <c r="I35" s="28" t="s">
        <v>38</v>
      </c>
      <c r="J35" s="350"/>
      <c r="K35" s="351"/>
      <c r="L35" s="351"/>
      <c r="M35" s="351"/>
      <c r="N35" s="351"/>
      <c r="O35" s="352"/>
      <c r="P35" s="353"/>
      <c r="Q35" s="354"/>
      <c r="R35" s="354"/>
      <c r="S35" s="46" t="s">
        <v>11</v>
      </c>
      <c r="T35" s="413"/>
      <c r="U35" s="414"/>
      <c r="V35" s="414"/>
      <c r="W35" s="415"/>
      <c r="X35" s="375">
        <f>IF(P35="","",IF(U15="■",IF(P35=3,0.2,IF(P35=2,1.2,0)),IF(U17="■",IF(P35=3,0.5,IF(P35=2,2.8,0)))))</f>
      </c>
      <c r="Y35" s="376"/>
      <c r="Z35" s="376"/>
      <c r="AA35" s="377"/>
      <c r="AB35" s="69">
        <f t="shared" si="2"/>
      </c>
      <c r="AC35" s="572"/>
      <c r="AD35" s="573"/>
      <c r="AE35" s="573"/>
      <c r="AF35" s="574"/>
      <c r="AG35" s="20">
        <f>SUM(AC30:AC35)</f>
        <v>0</v>
      </c>
      <c r="AH35" s="26"/>
      <c r="AI35" s="26"/>
      <c r="AJ35" s="26"/>
      <c r="AK35" s="26"/>
      <c r="AL35" s="47"/>
      <c r="AM35" s="390" t="s">
        <v>37</v>
      </c>
      <c r="AN35" s="391"/>
      <c r="AO35" s="401">
        <f>IF('建築設備の種類（A3版）'!AO8="","",'建築設備の種類（A3版）'!AO8)</f>
      </c>
      <c r="AP35" s="402"/>
      <c r="AQ35" s="402"/>
      <c r="AR35" s="403"/>
      <c r="AS35" s="28" t="s">
        <v>38</v>
      </c>
      <c r="AT35" s="350"/>
      <c r="AU35" s="351"/>
      <c r="AV35" s="351"/>
      <c r="AW35" s="351"/>
      <c r="AX35" s="351"/>
      <c r="AY35" s="352"/>
      <c r="AZ35" s="353"/>
      <c r="BA35" s="354"/>
      <c r="BB35" s="354"/>
      <c r="BC35" s="46" t="s">
        <v>11</v>
      </c>
      <c r="BD35" s="413"/>
      <c r="BE35" s="414"/>
      <c r="BF35" s="414"/>
      <c r="BG35" s="415"/>
      <c r="BH35" s="375">
        <f>IF(AZ35="","",IF(U15="■",IF(AZ35=3,0.2,IF(AZ35=2,1.2,0)),IF(U17="■",IF(AZ35=3,0.5,IF(AZ35=2,2.8,0)))))</f>
      </c>
      <c r="BI35" s="376"/>
      <c r="BJ35" s="376"/>
      <c r="BK35" s="377"/>
      <c r="BL35" s="69">
        <f t="shared" si="0"/>
      </c>
      <c r="BM35" s="563"/>
      <c r="BN35" s="564"/>
      <c r="BO35" s="564"/>
      <c r="BP35" s="565"/>
      <c r="BQ35" s="20">
        <f>SUM(BM30:BM35)</f>
        <v>0</v>
      </c>
      <c r="BR35" s="26"/>
      <c r="BS35" s="26"/>
      <c r="BT35" s="26"/>
      <c r="BU35" s="26"/>
      <c r="BV35" s="47"/>
      <c r="BW35" s="390" t="s">
        <v>37</v>
      </c>
      <c r="BX35" s="391"/>
      <c r="BY35" s="401">
        <f>IF('建築設備の種類（A3版）'!BQ8="","",'建築設備の種類（A3版）'!BQ8)</f>
      </c>
      <c r="BZ35" s="402"/>
      <c r="CA35" s="402"/>
      <c r="CB35" s="403"/>
      <c r="CC35" s="28" t="s">
        <v>38</v>
      </c>
      <c r="CD35" s="350"/>
      <c r="CE35" s="351"/>
      <c r="CF35" s="351"/>
      <c r="CG35" s="351"/>
      <c r="CH35" s="351"/>
      <c r="CI35" s="352"/>
      <c r="CJ35" s="353"/>
      <c r="CK35" s="354"/>
      <c r="CL35" s="354"/>
      <c r="CM35" s="46" t="s">
        <v>11</v>
      </c>
      <c r="CN35" s="413"/>
      <c r="CO35" s="414"/>
      <c r="CP35" s="414"/>
      <c r="CQ35" s="415"/>
      <c r="CR35" s="375">
        <f>IF(CJ35="","",IF(U15="■",IF(CJ35=3,0.2,IF(CJ35=2,1.2,0)),IF(U17="■",IF(CJ35=3,0.5,IF(CJ35=2,2.8,0)))))</f>
      </c>
      <c r="CS35" s="376"/>
      <c r="CT35" s="376"/>
      <c r="CU35" s="377"/>
      <c r="CV35" s="69">
        <f t="shared" si="1"/>
      </c>
      <c r="CW35" s="563"/>
      <c r="CX35" s="564"/>
      <c r="CY35" s="564"/>
      <c r="CZ35" s="565"/>
      <c r="DA35" s="20">
        <f>SUM(CW30:CW35)</f>
        <v>0</v>
      </c>
    </row>
    <row r="36" spans="2:105" ht="12.75" customHeight="1">
      <c r="B36" s="47"/>
      <c r="C36" s="347" t="str">
        <f>IF('建築設備の種類（A3版）'!Q6=""," ",'建築設備の種類（A3版）'!Q6)</f>
        <v> </v>
      </c>
      <c r="D36" s="239"/>
      <c r="E36" s="239"/>
      <c r="F36" s="239"/>
      <c r="G36" s="239"/>
      <c r="H36" s="239"/>
      <c r="I36" s="240"/>
      <c r="J36" s="350" t="s">
        <v>2</v>
      </c>
      <c r="K36" s="351"/>
      <c r="L36" s="351"/>
      <c r="M36" s="351"/>
      <c r="N36" s="351"/>
      <c r="O36" s="352"/>
      <c r="P36" s="353"/>
      <c r="Q36" s="354"/>
      <c r="R36" s="354"/>
      <c r="S36" s="46" t="s">
        <v>11</v>
      </c>
      <c r="T36" s="413"/>
      <c r="U36" s="414"/>
      <c r="V36" s="414"/>
      <c r="W36" s="415"/>
      <c r="X36" s="375">
        <f>IF(P36="","",IF(U15="■",IF(P36=3,0.2,IF(P36=2,1.2,0)),IF(U17="■",IF(P36=3,0.5,IF(P36=2,2.8,0)))))</f>
      </c>
      <c r="Y36" s="376"/>
      <c r="Z36" s="376"/>
      <c r="AA36" s="377"/>
      <c r="AB36" s="69">
        <f>IF(T36="","",T36*X36)</f>
      </c>
      <c r="AC36" s="566">
        <f>IF(E41=0,"",SUM(AB36:AB41))</f>
        <v>0</v>
      </c>
      <c r="AD36" s="567"/>
      <c r="AE36" s="567"/>
      <c r="AF36" s="568"/>
      <c r="AG36" s="26"/>
      <c r="AH36" s="26"/>
      <c r="AI36" s="26"/>
      <c r="AJ36" s="26"/>
      <c r="AK36" s="26"/>
      <c r="AL36" s="47"/>
      <c r="AM36" s="347" t="str">
        <f>IF('建築設備の種類（A3版）'!AS6=""," ",'建築設備の種類（A3版）'!AS6)</f>
        <v> </v>
      </c>
      <c r="AN36" s="239"/>
      <c r="AO36" s="239"/>
      <c r="AP36" s="239"/>
      <c r="AQ36" s="239"/>
      <c r="AR36" s="239"/>
      <c r="AS36" s="240"/>
      <c r="AT36" s="350" t="s">
        <v>2</v>
      </c>
      <c r="AU36" s="351"/>
      <c r="AV36" s="351"/>
      <c r="AW36" s="351"/>
      <c r="AX36" s="351"/>
      <c r="AY36" s="352"/>
      <c r="AZ36" s="353"/>
      <c r="BA36" s="354"/>
      <c r="BB36" s="354"/>
      <c r="BC36" s="46" t="s">
        <v>11</v>
      </c>
      <c r="BD36" s="413"/>
      <c r="BE36" s="414"/>
      <c r="BF36" s="414"/>
      <c r="BG36" s="415"/>
      <c r="BH36" s="375">
        <f>IF(AZ36="","",IF(U15="■",IF(AZ36=3,0.2,IF(AZ36=2,1.2,0)),IF(U17="■",IF(AZ36=3,0.5,IF(AZ36=2,2.8,0)))))</f>
      </c>
      <c r="BI36" s="376"/>
      <c r="BJ36" s="376"/>
      <c r="BK36" s="377"/>
      <c r="BL36" s="69">
        <f t="shared" si="0"/>
      </c>
      <c r="BM36" s="258">
        <f>IF(AO41=0,"",SUM(BL36:BL41))</f>
        <v>0</v>
      </c>
      <c r="BN36" s="259"/>
      <c r="BO36" s="259"/>
      <c r="BP36" s="560"/>
      <c r="BQ36" s="26"/>
      <c r="BR36" s="26"/>
      <c r="BS36" s="26"/>
      <c r="BT36" s="26"/>
      <c r="BU36" s="26"/>
      <c r="BV36" s="47"/>
      <c r="BW36" s="347" t="str">
        <f>IF('建築設備の種類（A3版）'!BU6=""," ",'建築設備の種類（A3版）'!BU6)</f>
        <v> </v>
      </c>
      <c r="BX36" s="239"/>
      <c r="BY36" s="239"/>
      <c r="BZ36" s="239"/>
      <c r="CA36" s="239"/>
      <c r="CB36" s="239"/>
      <c r="CC36" s="240"/>
      <c r="CD36" s="350" t="s">
        <v>2</v>
      </c>
      <c r="CE36" s="351"/>
      <c r="CF36" s="351"/>
      <c r="CG36" s="351"/>
      <c r="CH36" s="351"/>
      <c r="CI36" s="352"/>
      <c r="CJ36" s="353"/>
      <c r="CK36" s="354"/>
      <c r="CL36" s="354"/>
      <c r="CM36" s="46" t="s">
        <v>11</v>
      </c>
      <c r="CN36" s="413"/>
      <c r="CO36" s="414"/>
      <c r="CP36" s="414"/>
      <c r="CQ36" s="415"/>
      <c r="CR36" s="375">
        <f>IF(CJ36="","",IF(U15="■",IF(CJ36=3,0.2,IF(CJ36=2,1.2,0)),IF(U17="■",IF(CJ36=3,0.5,IF(CJ36=2,2.8,0)))))</f>
      </c>
      <c r="CS36" s="376"/>
      <c r="CT36" s="376"/>
      <c r="CU36" s="377"/>
      <c r="CV36" s="69">
        <f t="shared" si="1"/>
      </c>
      <c r="CW36" s="258">
        <f>IF(BY41=0,"",SUM(CV36:CV41))</f>
        <v>0</v>
      </c>
      <c r="CX36" s="259"/>
      <c r="CY36" s="259"/>
      <c r="CZ36" s="560"/>
      <c r="DA36" s="26"/>
    </row>
    <row r="37" spans="2:105" ht="12.75" customHeight="1">
      <c r="B37" s="47"/>
      <c r="C37" s="348"/>
      <c r="D37" s="257"/>
      <c r="E37" s="257"/>
      <c r="F37" s="257"/>
      <c r="G37" s="257"/>
      <c r="H37" s="257"/>
      <c r="I37" s="349"/>
      <c r="J37" s="350" t="s">
        <v>35</v>
      </c>
      <c r="K37" s="351"/>
      <c r="L37" s="351"/>
      <c r="M37" s="351"/>
      <c r="N37" s="351"/>
      <c r="O37" s="352"/>
      <c r="P37" s="353"/>
      <c r="Q37" s="354"/>
      <c r="R37" s="354"/>
      <c r="S37" s="46" t="s">
        <v>11</v>
      </c>
      <c r="T37" s="413"/>
      <c r="U37" s="414"/>
      <c r="V37" s="414"/>
      <c r="W37" s="415"/>
      <c r="X37" s="375">
        <f>IF(P37="","",IF(U15="■",IF(P37=3,0.2,IF(P37=2,1.2,0)),IF(U17="■",IF(P37=3,0.5,IF(P37=2,2.8,0)))))</f>
      </c>
      <c r="Y37" s="376"/>
      <c r="Z37" s="376"/>
      <c r="AA37" s="377"/>
      <c r="AB37" s="69">
        <f t="shared" si="2"/>
      </c>
      <c r="AC37" s="569"/>
      <c r="AD37" s="570"/>
      <c r="AE37" s="570"/>
      <c r="AF37" s="571"/>
      <c r="AG37" s="20"/>
      <c r="AH37" s="26"/>
      <c r="AI37" s="26"/>
      <c r="AJ37" s="26"/>
      <c r="AK37" s="26"/>
      <c r="AL37" s="47"/>
      <c r="AM37" s="348"/>
      <c r="AN37" s="257"/>
      <c r="AO37" s="257"/>
      <c r="AP37" s="257"/>
      <c r="AQ37" s="257"/>
      <c r="AR37" s="257"/>
      <c r="AS37" s="349"/>
      <c r="AT37" s="350" t="s">
        <v>35</v>
      </c>
      <c r="AU37" s="351"/>
      <c r="AV37" s="351"/>
      <c r="AW37" s="351"/>
      <c r="AX37" s="351"/>
      <c r="AY37" s="352"/>
      <c r="AZ37" s="353"/>
      <c r="BA37" s="354"/>
      <c r="BB37" s="354"/>
      <c r="BC37" s="46" t="s">
        <v>11</v>
      </c>
      <c r="BD37" s="413"/>
      <c r="BE37" s="414"/>
      <c r="BF37" s="414"/>
      <c r="BG37" s="415"/>
      <c r="BH37" s="375">
        <f>IF(AZ37="","",IF(U15="■",IF(AZ37=3,0.2,IF(AZ37=2,1.2,0)),IF(U17="■",IF(AZ37=3,0.5,IF(AZ37=2,2.8,0)))))</f>
      </c>
      <c r="BI37" s="376"/>
      <c r="BJ37" s="376"/>
      <c r="BK37" s="377"/>
      <c r="BL37" s="69">
        <f t="shared" si="0"/>
      </c>
      <c r="BM37" s="424"/>
      <c r="BN37" s="425"/>
      <c r="BO37" s="425"/>
      <c r="BP37" s="561"/>
      <c r="BQ37" s="20"/>
      <c r="BR37" s="26"/>
      <c r="BS37" s="26"/>
      <c r="BT37" s="26"/>
      <c r="BU37" s="26"/>
      <c r="BV37" s="47"/>
      <c r="BW37" s="348"/>
      <c r="BX37" s="257"/>
      <c r="BY37" s="257"/>
      <c r="BZ37" s="257"/>
      <c r="CA37" s="257"/>
      <c r="CB37" s="257"/>
      <c r="CC37" s="349"/>
      <c r="CD37" s="350" t="s">
        <v>35</v>
      </c>
      <c r="CE37" s="351"/>
      <c r="CF37" s="351"/>
      <c r="CG37" s="351"/>
      <c r="CH37" s="351"/>
      <c r="CI37" s="352"/>
      <c r="CJ37" s="353"/>
      <c r="CK37" s="354"/>
      <c r="CL37" s="354"/>
      <c r="CM37" s="46" t="s">
        <v>11</v>
      </c>
      <c r="CN37" s="413"/>
      <c r="CO37" s="414"/>
      <c r="CP37" s="414"/>
      <c r="CQ37" s="415"/>
      <c r="CR37" s="375">
        <f>IF(CJ37="","",IF(U15="■",IF(CJ37=3,0.2,IF(CJ37=2,1.2,0)),IF(U17="■",IF(CJ37=3,0.5,IF(CJ37=2,2.8,0)))))</f>
      </c>
      <c r="CS37" s="376"/>
      <c r="CT37" s="376"/>
      <c r="CU37" s="377"/>
      <c r="CV37" s="69">
        <f t="shared" si="1"/>
      </c>
      <c r="CW37" s="424"/>
      <c r="CX37" s="425"/>
      <c r="CY37" s="425"/>
      <c r="CZ37" s="561"/>
      <c r="DA37" s="20"/>
    </row>
    <row r="38" spans="2:105" ht="12.75" customHeight="1">
      <c r="B38" s="47"/>
      <c r="C38" s="348"/>
      <c r="D38" s="257"/>
      <c r="E38" s="257"/>
      <c r="F38" s="257"/>
      <c r="G38" s="257"/>
      <c r="H38" s="257"/>
      <c r="I38" s="349"/>
      <c r="J38" s="350" t="s">
        <v>36</v>
      </c>
      <c r="K38" s="351"/>
      <c r="L38" s="351"/>
      <c r="M38" s="351"/>
      <c r="N38" s="351"/>
      <c r="O38" s="352"/>
      <c r="P38" s="353"/>
      <c r="Q38" s="354"/>
      <c r="R38" s="354"/>
      <c r="S38" s="46" t="s">
        <v>11</v>
      </c>
      <c r="T38" s="413"/>
      <c r="U38" s="414"/>
      <c r="V38" s="414"/>
      <c r="W38" s="415"/>
      <c r="X38" s="375">
        <f>IF(P38="","",IF(U15="■",IF(P38=3,0.2,IF(P38=2,1.2,0)),IF(U17="■",IF(P38=3,0.5,IF(P38=2,2.8,0)))))</f>
      </c>
      <c r="Y38" s="376"/>
      <c r="Z38" s="376"/>
      <c r="AA38" s="377"/>
      <c r="AB38" s="69">
        <f t="shared" si="2"/>
      </c>
      <c r="AC38" s="569"/>
      <c r="AD38" s="570"/>
      <c r="AE38" s="570"/>
      <c r="AF38" s="571"/>
      <c r="AG38" s="26"/>
      <c r="AH38" s="26"/>
      <c r="AI38" s="26"/>
      <c r="AJ38" s="26"/>
      <c r="AK38" s="26"/>
      <c r="AL38" s="47"/>
      <c r="AM38" s="348"/>
      <c r="AN38" s="257"/>
      <c r="AO38" s="257"/>
      <c r="AP38" s="257"/>
      <c r="AQ38" s="257"/>
      <c r="AR38" s="257"/>
      <c r="AS38" s="349"/>
      <c r="AT38" s="350" t="s">
        <v>36</v>
      </c>
      <c r="AU38" s="351"/>
      <c r="AV38" s="351"/>
      <c r="AW38" s="351"/>
      <c r="AX38" s="351"/>
      <c r="AY38" s="352"/>
      <c r="AZ38" s="353"/>
      <c r="BA38" s="354"/>
      <c r="BB38" s="354"/>
      <c r="BC38" s="46" t="s">
        <v>11</v>
      </c>
      <c r="BD38" s="413"/>
      <c r="BE38" s="414"/>
      <c r="BF38" s="414"/>
      <c r="BG38" s="415"/>
      <c r="BH38" s="375">
        <f>IF(AZ38="","",IF(U15="■",IF(AZ38=3,0.2,IF(AZ38=2,1.2,0)),IF(U17="■",IF(AZ38=3,0.5,IF(AZ38=2,2.8,0)))))</f>
      </c>
      <c r="BI38" s="376"/>
      <c r="BJ38" s="376"/>
      <c r="BK38" s="377"/>
      <c r="BL38" s="69">
        <f t="shared" si="0"/>
      </c>
      <c r="BM38" s="424"/>
      <c r="BN38" s="425"/>
      <c r="BO38" s="425"/>
      <c r="BP38" s="561"/>
      <c r="BQ38" s="26"/>
      <c r="BR38" s="26"/>
      <c r="BS38" s="26"/>
      <c r="BT38" s="26"/>
      <c r="BU38" s="26"/>
      <c r="BV38" s="47"/>
      <c r="BW38" s="348"/>
      <c r="BX38" s="257"/>
      <c r="BY38" s="257"/>
      <c r="BZ38" s="257"/>
      <c r="CA38" s="257"/>
      <c r="CB38" s="257"/>
      <c r="CC38" s="349"/>
      <c r="CD38" s="350" t="s">
        <v>36</v>
      </c>
      <c r="CE38" s="351"/>
      <c r="CF38" s="351"/>
      <c r="CG38" s="351"/>
      <c r="CH38" s="351"/>
      <c r="CI38" s="352"/>
      <c r="CJ38" s="353"/>
      <c r="CK38" s="354"/>
      <c r="CL38" s="354"/>
      <c r="CM38" s="46" t="s">
        <v>11</v>
      </c>
      <c r="CN38" s="413"/>
      <c r="CO38" s="414"/>
      <c r="CP38" s="414"/>
      <c r="CQ38" s="415"/>
      <c r="CR38" s="375">
        <f>IF(CJ38="","",IF(U15="■",IF(CJ38=3,0.2,IF(CJ38=2,1.2,0)),IF(U17="■",IF(CJ38=3,0.5,IF(CJ38=2,2.8,0)))))</f>
      </c>
      <c r="CS38" s="376"/>
      <c r="CT38" s="376"/>
      <c r="CU38" s="377"/>
      <c r="CV38" s="69">
        <f t="shared" si="1"/>
      </c>
      <c r="CW38" s="424"/>
      <c r="CX38" s="425"/>
      <c r="CY38" s="425"/>
      <c r="CZ38" s="561"/>
      <c r="DA38" s="26"/>
    </row>
    <row r="39" spans="2:105" ht="12.75" customHeight="1">
      <c r="B39" s="47"/>
      <c r="C39" s="396"/>
      <c r="D39" s="397"/>
      <c r="E39" s="397"/>
      <c r="F39" s="397"/>
      <c r="G39" s="397"/>
      <c r="H39" s="397"/>
      <c r="I39" s="398"/>
      <c r="J39" s="387" t="s">
        <v>9</v>
      </c>
      <c r="K39" s="388"/>
      <c r="L39" s="388"/>
      <c r="M39" s="388"/>
      <c r="N39" s="388"/>
      <c r="O39" s="389"/>
      <c r="P39" s="353"/>
      <c r="Q39" s="354"/>
      <c r="R39" s="354"/>
      <c r="S39" s="46" t="s">
        <v>11</v>
      </c>
      <c r="T39" s="413"/>
      <c r="U39" s="414"/>
      <c r="V39" s="414"/>
      <c r="W39" s="415"/>
      <c r="X39" s="375">
        <f>IF(P39="","",IF(U15="■",IF(P39=3,0.2,IF(P39=2,1.2,0)),IF(U17="■",IF(P39=3,0.5,IF(P39=2,2.8,0)))))</f>
      </c>
      <c r="Y39" s="376"/>
      <c r="Z39" s="376"/>
      <c r="AA39" s="377"/>
      <c r="AB39" s="69">
        <f t="shared" si="2"/>
      </c>
      <c r="AC39" s="569"/>
      <c r="AD39" s="570"/>
      <c r="AE39" s="570"/>
      <c r="AF39" s="571"/>
      <c r="AG39" s="26"/>
      <c r="AH39" s="26"/>
      <c r="AI39" s="26"/>
      <c r="AJ39" s="26"/>
      <c r="AK39" s="26"/>
      <c r="AL39" s="47"/>
      <c r="AM39" s="396"/>
      <c r="AN39" s="397"/>
      <c r="AO39" s="397"/>
      <c r="AP39" s="397"/>
      <c r="AQ39" s="397"/>
      <c r="AR39" s="397"/>
      <c r="AS39" s="398"/>
      <c r="AT39" s="387" t="s">
        <v>9</v>
      </c>
      <c r="AU39" s="388"/>
      <c r="AV39" s="388"/>
      <c r="AW39" s="388"/>
      <c r="AX39" s="388"/>
      <c r="AY39" s="389"/>
      <c r="AZ39" s="353"/>
      <c r="BA39" s="354"/>
      <c r="BB39" s="354"/>
      <c r="BC39" s="46" t="s">
        <v>11</v>
      </c>
      <c r="BD39" s="413"/>
      <c r="BE39" s="414"/>
      <c r="BF39" s="414"/>
      <c r="BG39" s="415"/>
      <c r="BH39" s="375">
        <f>IF(AZ39="","",IF(U15="■",IF(AZ39=3,0.2,IF(AZ39=2,1.2,0)),IF(U17="■",IF(AZ39=3,0.5,IF(AZ39=2,2.8,0)))))</f>
      </c>
      <c r="BI39" s="376"/>
      <c r="BJ39" s="376"/>
      <c r="BK39" s="377"/>
      <c r="BL39" s="69">
        <f t="shared" si="0"/>
      </c>
      <c r="BM39" s="424"/>
      <c r="BN39" s="425"/>
      <c r="BO39" s="425"/>
      <c r="BP39" s="561"/>
      <c r="BQ39" s="26"/>
      <c r="BR39" s="26"/>
      <c r="BS39" s="26"/>
      <c r="BT39" s="26"/>
      <c r="BU39" s="26"/>
      <c r="BV39" s="47"/>
      <c r="BW39" s="396"/>
      <c r="BX39" s="397"/>
      <c r="BY39" s="397"/>
      <c r="BZ39" s="397"/>
      <c r="CA39" s="397"/>
      <c r="CB39" s="397"/>
      <c r="CC39" s="398"/>
      <c r="CD39" s="387" t="s">
        <v>9</v>
      </c>
      <c r="CE39" s="388"/>
      <c r="CF39" s="388"/>
      <c r="CG39" s="388"/>
      <c r="CH39" s="388"/>
      <c r="CI39" s="389"/>
      <c r="CJ39" s="353"/>
      <c r="CK39" s="354"/>
      <c r="CL39" s="354"/>
      <c r="CM39" s="46" t="s">
        <v>11</v>
      </c>
      <c r="CN39" s="413"/>
      <c r="CO39" s="414"/>
      <c r="CP39" s="414"/>
      <c r="CQ39" s="415"/>
      <c r="CR39" s="375">
        <f>IF(CJ39="","",IF(U15="■",IF(CJ39=3,0.2,IF(CJ39=2,1.2,0)),IF(U17="■",IF(CJ39=3,0.5,IF(CJ39=2,2.8,0)))))</f>
      </c>
      <c r="CS39" s="376"/>
      <c r="CT39" s="376"/>
      <c r="CU39" s="377"/>
      <c r="CV39" s="69">
        <f t="shared" si="1"/>
      </c>
      <c r="CW39" s="424"/>
      <c r="CX39" s="425"/>
      <c r="CY39" s="425"/>
      <c r="CZ39" s="561"/>
      <c r="DA39" s="26"/>
    </row>
    <row r="40" spans="2:105" ht="12.75" customHeight="1">
      <c r="B40" s="47"/>
      <c r="C40" s="369" t="s">
        <v>5</v>
      </c>
      <c r="D40" s="370"/>
      <c r="E40" s="406">
        <f>IF('建築設備の種類（A3版）'!Q5="","",'建築設備の種類（A3版）'!Q5)</f>
      </c>
      <c r="F40" s="407"/>
      <c r="G40" s="407"/>
      <c r="H40" s="408"/>
      <c r="I40" s="27" t="s">
        <v>5</v>
      </c>
      <c r="J40" s="350"/>
      <c r="K40" s="351"/>
      <c r="L40" s="351"/>
      <c r="M40" s="351"/>
      <c r="N40" s="351"/>
      <c r="O40" s="352"/>
      <c r="P40" s="353"/>
      <c r="Q40" s="354"/>
      <c r="R40" s="354"/>
      <c r="S40" s="46" t="s">
        <v>11</v>
      </c>
      <c r="T40" s="413"/>
      <c r="U40" s="414"/>
      <c r="V40" s="414"/>
      <c r="W40" s="415"/>
      <c r="X40" s="375">
        <f>IF(P40="","",IF(U15="■",IF(P40=3,0.2,IF(P40=2,1.2,0)),IF(U17="■",IF(P40=3,0.5,IF(P40=2,2.8,0)))))</f>
      </c>
      <c r="Y40" s="376"/>
      <c r="Z40" s="376"/>
      <c r="AA40" s="377"/>
      <c r="AB40" s="69">
        <f t="shared" si="2"/>
      </c>
      <c r="AC40" s="569"/>
      <c r="AD40" s="570"/>
      <c r="AE40" s="570"/>
      <c r="AF40" s="571"/>
      <c r="AG40" s="26"/>
      <c r="AH40" s="26"/>
      <c r="AI40" s="26"/>
      <c r="AJ40" s="26"/>
      <c r="AK40" s="26"/>
      <c r="AL40" s="47"/>
      <c r="AM40" s="369" t="s">
        <v>5</v>
      </c>
      <c r="AN40" s="370"/>
      <c r="AO40" s="406">
        <f>IF('建築設備の種類（A3版）'!AS5="","",'建築設備の種類（A3版）'!AS5)</f>
      </c>
      <c r="AP40" s="407"/>
      <c r="AQ40" s="407"/>
      <c r="AR40" s="408"/>
      <c r="AS40" s="27" t="s">
        <v>5</v>
      </c>
      <c r="AT40" s="350"/>
      <c r="AU40" s="351"/>
      <c r="AV40" s="351"/>
      <c r="AW40" s="351"/>
      <c r="AX40" s="351"/>
      <c r="AY40" s="352"/>
      <c r="AZ40" s="353"/>
      <c r="BA40" s="354"/>
      <c r="BB40" s="354"/>
      <c r="BC40" s="46" t="s">
        <v>11</v>
      </c>
      <c r="BD40" s="413"/>
      <c r="BE40" s="414"/>
      <c r="BF40" s="414"/>
      <c r="BG40" s="415"/>
      <c r="BH40" s="375">
        <f>IF(AZ40="","",IF(U15="■",IF(AZ40=3,0.2,IF(AZ40=2,1.2,0)),IF(U17="■",IF(AZ40=3,0.5,IF(AZ40=2,2.8,0)))))</f>
      </c>
      <c r="BI40" s="376"/>
      <c r="BJ40" s="376"/>
      <c r="BK40" s="377"/>
      <c r="BL40" s="69">
        <f t="shared" si="0"/>
      </c>
      <c r="BM40" s="424"/>
      <c r="BN40" s="425"/>
      <c r="BO40" s="425"/>
      <c r="BP40" s="561"/>
      <c r="BQ40" s="26"/>
      <c r="BR40" s="26"/>
      <c r="BS40" s="26"/>
      <c r="BT40" s="26"/>
      <c r="BU40" s="26"/>
      <c r="BV40" s="47"/>
      <c r="BW40" s="369" t="s">
        <v>5</v>
      </c>
      <c r="BX40" s="370"/>
      <c r="BY40" s="406">
        <f>IF('建築設備の種類（A3版）'!BU5="","",'建築設備の種類（A3版）'!BU5)</f>
      </c>
      <c r="BZ40" s="407"/>
      <c r="CA40" s="407"/>
      <c r="CB40" s="408"/>
      <c r="CC40" s="27" t="s">
        <v>5</v>
      </c>
      <c r="CD40" s="350"/>
      <c r="CE40" s="351"/>
      <c r="CF40" s="351"/>
      <c r="CG40" s="351"/>
      <c r="CH40" s="351"/>
      <c r="CI40" s="352"/>
      <c r="CJ40" s="353"/>
      <c r="CK40" s="354"/>
      <c r="CL40" s="354"/>
      <c r="CM40" s="46" t="s">
        <v>11</v>
      </c>
      <c r="CN40" s="413"/>
      <c r="CO40" s="414"/>
      <c r="CP40" s="414"/>
      <c r="CQ40" s="415"/>
      <c r="CR40" s="375">
        <f>IF(CJ40="","",IF(U15="■",IF(CJ40=3,0.2,IF(CJ40=2,1.2,0)),IF(U17="■",IF(CJ40=3,0.5,IF(CJ40=2,2.8,0)))))</f>
      </c>
      <c r="CS40" s="376"/>
      <c r="CT40" s="376"/>
      <c r="CU40" s="377"/>
      <c r="CV40" s="69">
        <f t="shared" si="1"/>
      </c>
      <c r="CW40" s="424"/>
      <c r="CX40" s="425"/>
      <c r="CY40" s="425"/>
      <c r="CZ40" s="561"/>
      <c r="DA40" s="26"/>
    </row>
    <row r="41" spans="2:105" ht="12.75" customHeight="1">
      <c r="B41" s="47"/>
      <c r="C41" s="390" t="s">
        <v>37</v>
      </c>
      <c r="D41" s="391"/>
      <c r="E41" s="401">
        <f>IF('建築設備の種類（A3版）'!Q8="","",'建築設備の種類（A3版）'!Q8)</f>
      </c>
      <c r="F41" s="402"/>
      <c r="G41" s="402"/>
      <c r="H41" s="403"/>
      <c r="I41" s="28" t="s">
        <v>38</v>
      </c>
      <c r="J41" s="350"/>
      <c r="K41" s="351"/>
      <c r="L41" s="351"/>
      <c r="M41" s="351"/>
      <c r="N41" s="351"/>
      <c r="O41" s="352"/>
      <c r="P41" s="353"/>
      <c r="Q41" s="354"/>
      <c r="R41" s="354"/>
      <c r="S41" s="46" t="s">
        <v>11</v>
      </c>
      <c r="T41" s="413"/>
      <c r="U41" s="414"/>
      <c r="V41" s="414"/>
      <c r="W41" s="415"/>
      <c r="X41" s="375">
        <f>IF(P41="","",IF(U15="■",IF(P41=3,0.2,IF(P41=2,1.2,0)),IF(U17="■",IF(P41=3,0.5,IF(P41=2,2.8,0)))))</f>
      </c>
      <c r="Y41" s="376"/>
      <c r="Z41" s="376"/>
      <c r="AA41" s="377"/>
      <c r="AB41" s="69">
        <f t="shared" si="2"/>
      </c>
      <c r="AC41" s="572"/>
      <c r="AD41" s="573"/>
      <c r="AE41" s="573"/>
      <c r="AF41" s="574"/>
      <c r="AG41" s="20">
        <f>SUM(AC36:AC41)</f>
        <v>0</v>
      </c>
      <c r="AH41" s="26"/>
      <c r="AI41" s="26"/>
      <c r="AJ41" s="26"/>
      <c r="AK41" s="26"/>
      <c r="AL41" s="47"/>
      <c r="AM41" s="390" t="s">
        <v>37</v>
      </c>
      <c r="AN41" s="391"/>
      <c r="AO41" s="401">
        <f>IF('建築設備の種類（A3版）'!AS8="","",'建築設備の種類（A3版）'!AS8)</f>
      </c>
      <c r="AP41" s="402"/>
      <c r="AQ41" s="402"/>
      <c r="AR41" s="403"/>
      <c r="AS41" s="28" t="s">
        <v>38</v>
      </c>
      <c r="AT41" s="350"/>
      <c r="AU41" s="351"/>
      <c r="AV41" s="351"/>
      <c r="AW41" s="351"/>
      <c r="AX41" s="351"/>
      <c r="AY41" s="352"/>
      <c r="AZ41" s="353"/>
      <c r="BA41" s="354"/>
      <c r="BB41" s="354"/>
      <c r="BC41" s="46" t="s">
        <v>11</v>
      </c>
      <c r="BD41" s="413"/>
      <c r="BE41" s="414"/>
      <c r="BF41" s="414"/>
      <c r="BG41" s="415"/>
      <c r="BH41" s="375">
        <f>IF(AZ41="","",IF(U15="■",IF(AZ41=3,0.2,IF(AZ41=2,1.2,0)),IF(U17="■",IF(AZ41=3,0.5,IF(AZ41=2,2.8,0)))))</f>
      </c>
      <c r="BI41" s="376"/>
      <c r="BJ41" s="376"/>
      <c r="BK41" s="377"/>
      <c r="BL41" s="69">
        <f t="shared" si="0"/>
      </c>
      <c r="BM41" s="563"/>
      <c r="BN41" s="564"/>
      <c r="BO41" s="564"/>
      <c r="BP41" s="565"/>
      <c r="BQ41" s="20">
        <f>SUM(BM36:BM41)</f>
        <v>0</v>
      </c>
      <c r="BR41" s="26"/>
      <c r="BS41" s="26"/>
      <c r="BT41" s="26"/>
      <c r="BU41" s="26"/>
      <c r="BV41" s="47"/>
      <c r="BW41" s="390" t="s">
        <v>37</v>
      </c>
      <c r="BX41" s="391"/>
      <c r="BY41" s="401">
        <f>IF('建築設備の種類（A3版）'!BU8="","",'建築設備の種類（A3版）'!BU8)</f>
      </c>
      <c r="BZ41" s="402"/>
      <c r="CA41" s="402"/>
      <c r="CB41" s="403"/>
      <c r="CC41" s="28" t="s">
        <v>38</v>
      </c>
      <c r="CD41" s="350"/>
      <c r="CE41" s="351"/>
      <c r="CF41" s="351"/>
      <c r="CG41" s="351"/>
      <c r="CH41" s="351"/>
      <c r="CI41" s="352"/>
      <c r="CJ41" s="353"/>
      <c r="CK41" s="354"/>
      <c r="CL41" s="354"/>
      <c r="CM41" s="46" t="s">
        <v>11</v>
      </c>
      <c r="CN41" s="413"/>
      <c r="CO41" s="414"/>
      <c r="CP41" s="414"/>
      <c r="CQ41" s="415"/>
      <c r="CR41" s="375">
        <f>IF(CJ41="","",IF(U15="■",IF(CJ41=3,0.2,IF(CJ41=2,1.2,0)),IF(U17="■",IF(CJ41=3,0.5,IF(CJ41=2,2.8,0)))))</f>
      </c>
      <c r="CS41" s="376"/>
      <c r="CT41" s="376"/>
      <c r="CU41" s="377"/>
      <c r="CV41" s="69">
        <f t="shared" si="1"/>
      </c>
      <c r="CW41" s="563"/>
      <c r="CX41" s="564"/>
      <c r="CY41" s="564"/>
      <c r="CZ41" s="565"/>
      <c r="DA41" s="20">
        <f>SUM(CW36:CW41)</f>
        <v>0</v>
      </c>
    </row>
    <row r="42" spans="2:105" ht="12.75" customHeight="1">
      <c r="B42" s="44"/>
      <c r="C42" s="347" t="str">
        <f>IF('建築設備の種類（A3版）'!U6=""," ",'建築設備の種類（A3版）'!U6)</f>
        <v> </v>
      </c>
      <c r="D42" s="239"/>
      <c r="E42" s="239"/>
      <c r="F42" s="239"/>
      <c r="G42" s="239"/>
      <c r="H42" s="239"/>
      <c r="I42" s="240"/>
      <c r="J42" s="350" t="s">
        <v>2</v>
      </c>
      <c r="K42" s="351"/>
      <c r="L42" s="351"/>
      <c r="M42" s="351"/>
      <c r="N42" s="351"/>
      <c r="O42" s="352"/>
      <c r="P42" s="353"/>
      <c r="Q42" s="354"/>
      <c r="R42" s="354"/>
      <c r="S42" s="46" t="s">
        <v>11</v>
      </c>
      <c r="T42" s="413"/>
      <c r="U42" s="414"/>
      <c r="V42" s="414"/>
      <c r="W42" s="415"/>
      <c r="X42" s="375">
        <f>IF(P42="","",IF(U15="■",IF(P42=3,0.2,IF(P42=2,1.2,0)),IF(U17="■",IF(P42=3,0.5,IF(P42=2,2.8,0)))))</f>
      </c>
      <c r="Y42" s="376"/>
      <c r="Z42" s="376"/>
      <c r="AA42" s="377"/>
      <c r="AB42" s="69">
        <f>IF(T42="","",T42*X42)</f>
      </c>
      <c r="AC42" s="566">
        <f>IF(E47=0,"",SUM(AB42:AB47))</f>
        <v>0</v>
      </c>
      <c r="AD42" s="567"/>
      <c r="AE42" s="567"/>
      <c r="AF42" s="568"/>
      <c r="AG42" s="26"/>
      <c r="AH42" s="26"/>
      <c r="AI42" s="26"/>
      <c r="AJ42" s="26"/>
      <c r="AK42" s="26"/>
      <c r="AL42" s="44"/>
      <c r="AM42" s="347" t="str">
        <f>IF('建築設備の種類（A3版）'!AW6=""," ",'建築設備の種類（A3版）'!AW6)</f>
        <v> </v>
      </c>
      <c r="AN42" s="239"/>
      <c r="AO42" s="239"/>
      <c r="AP42" s="239"/>
      <c r="AQ42" s="239"/>
      <c r="AR42" s="239"/>
      <c r="AS42" s="240"/>
      <c r="AT42" s="350" t="s">
        <v>2</v>
      </c>
      <c r="AU42" s="351"/>
      <c r="AV42" s="351"/>
      <c r="AW42" s="351"/>
      <c r="AX42" s="351"/>
      <c r="AY42" s="352"/>
      <c r="AZ42" s="353"/>
      <c r="BA42" s="354"/>
      <c r="BB42" s="354"/>
      <c r="BC42" s="46" t="s">
        <v>11</v>
      </c>
      <c r="BD42" s="413"/>
      <c r="BE42" s="414"/>
      <c r="BF42" s="414"/>
      <c r="BG42" s="415"/>
      <c r="BH42" s="375">
        <f>IF(AZ42="","",IF(U15="■",IF(AZ42=3,0.2,IF(AZ42=2,1.2,0)),IF(U17="■",IF(AZ42=3,0.5,IF(AZ42=2,2.8,0)))))</f>
      </c>
      <c r="BI42" s="376"/>
      <c r="BJ42" s="376"/>
      <c r="BK42" s="377"/>
      <c r="BL42" s="69">
        <f t="shared" si="0"/>
      </c>
      <c r="BM42" s="258">
        <f>IF(AO47=0,"",SUM(BL42:BL47))</f>
        <v>0</v>
      </c>
      <c r="BN42" s="259"/>
      <c r="BO42" s="259"/>
      <c r="BP42" s="560"/>
      <c r="BQ42" s="26"/>
      <c r="BR42" s="26"/>
      <c r="BS42" s="26"/>
      <c r="BT42" s="26"/>
      <c r="BU42" s="26"/>
      <c r="BV42" s="44"/>
      <c r="BW42" s="347" t="str">
        <f>IF('建築設備の種類（A3版）'!BY6=""," ",'建築設備の種類（A3版）'!BY6)</f>
        <v> </v>
      </c>
      <c r="BX42" s="239"/>
      <c r="BY42" s="239"/>
      <c r="BZ42" s="239"/>
      <c r="CA42" s="239"/>
      <c r="CB42" s="239"/>
      <c r="CC42" s="240"/>
      <c r="CD42" s="350" t="s">
        <v>2</v>
      </c>
      <c r="CE42" s="351"/>
      <c r="CF42" s="351"/>
      <c r="CG42" s="351"/>
      <c r="CH42" s="351"/>
      <c r="CI42" s="352"/>
      <c r="CJ42" s="353"/>
      <c r="CK42" s="354"/>
      <c r="CL42" s="354"/>
      <c r="CM42" s="46" t="s">
        <v>11</v>
      </c>
      <c r="CN42" s="413"/>
      <c r="CO42" s="414"/>
      <c r="CP42" s="414"/>
      <c r="CQ42" s="415"/>
      <c r="CR42" s="375">
        <f>IF(CJ42="","",IF(U15="■",IF(CJ42=3,0.2,IF(CJ42=2,1.2,0)),IF(U17="■",IF(CJ42=3,0.5,IF(CJ42=2,2.8,0)))))</f>
      </c>
      <c r="CS42" s="376"/>
      <c r="CT42" s="376"/>
      <c r="CU42" s="377"/>
      <c r="CV42" s="69">
        <f t="shared" si="1"/>
      </c>
      <c r="CW42" s="258">
        <f>IF(BY47=0,"",SUM(CV42:CV47))</f>
        <v>0</v>
      </c>
      <c r="CX42" s="259"/>
      <c r="CY42" s="259"/>
      <c r="CZ42" s="560"/>
      <c r="DA42" s="26"/>
    </row>
    <row r="43" spans="2:105" ht="12.75" customHeight="1">
      <c r="B43" s="44"/>
      <c r="C43" s="348"/>
      <c r="D43" s="257"/>
      <c r="E43" s="257"/>
      <c r="F43" s="257"/>
      <c r="G43" s="257"/>
      <c r="H43" s="257"/>
      <c r="I43" s="349"/>
      <c r="J43" s="350" t="s">
        <v>35</v>
      </c>
      <c r="K43" s="351"/>
      <c r="L43" s="351"/>
      <c r="M43" s="351"/>
      <c r="N43" s="351"/>
      <c r="O43" s="352"/>
      <c r="P43" s="353"/>
      <c r="Q43" s="354"/>
      <c r="R43" s="354"/>
      <c r="S43" s="46" t="s">
        <v>11</v>
      </c>
      <c r="T43" s="413"/>
      <c r="U43" s="414"/>
      <c r="V43" s="414"/>
      <c r="W43" s="415"/>
      <c r="X43" s="375">
        <f>IF(P43="","",IF(U15="■",IF(P43=3,0.2,IF(P43=2,1.2,0)),IF(U17="■",IF(P43=3,0.5,IF(P43=2,2.8,0)))))</f>
      </c>
      <c r="Y43" s="376"/>
      <c r="Z43" s="376"/>
      <c r="AA43" s="377"/>
      <c r="AB43" s="69">
        <f t="shared" si="2"/>
      </c>
      <c r="AC43" s="569"/>
      <c r="AD43" s="570"/>
      <c r="AE43" s="570"/>
      <c r="AF43" s="571"/>
      <c r="AG43" s="20"/>
      <c r="AH43" s="20"/>
      <c r="AI43" s="20"/>
      <c r="AJ43" s="20"/>
      <c r="AK43" s="20"/>
      <c r="AL43" s="44"/>
      <c r="AM43" s="348"/>
      <c r="AN43" s="257"/>
      <c r="AO43" s="257"/>
      <c r="AP43" s="257"/>
      <c r="AQ43" s="257"/>
      <c r="AR43" s="257"/>
      <c r="AS43" s="349"/>
      <c r="AT43" s="350" t="s">
        <v>35</v>
      </c>
      <c r="AU43" s="351"/>
      <c r="AV43" s="351"/>
      <c r="AW43" s="351"/>
      <c r="AX43" s="351"/>
      <c r="AY43" s="352"/>
      <c r="AZ43" s="353"/>
      <c r="BA43" s="354"/>
      <c r="BB43" s="354"/>
      <c r="BC43" s="46" t="s">
        <v>11</v>
      </c>
      <c r="BD43" s="413"/>
      <c r="BE43" s="414"/>
      <c r="BF43" s="414"/>
      <c r="BG43" s="415"/>
      <c r="BH43" s="375">
        <f>IF(AZ43="","",IF(U15="■",IF(AZ43=3,0.2,IF(AZ43=2,1.2,0)),IF(U17="■",IF(AZ43=3,0.5,IF(AZ43=2,2.8,0)))))</f>
      </c>
      <c r="BI43" s="376"/>
      <c r="BJ43" s="376"/>
      <c r="BK43" s="377"/>
      <c r="BL43" s="69">
        <f t="shared" si="0"/>
      </c>
      <c r="BM43" s="424"/>
      <c r="BN43" s="425"/>
      <c r="BO43" s="425"/>
      <c r="BP43" s="561"/>
      <c r="BQ43" s="20"/>
      <c r="BR43" s="20"/>
      <c r="BS43" s="20"/>
      <c r="BT43" s="20"/>
      <c r="BU43" s="20"/>
      <c r="BV43" s="44"/>
      <c r="BW43" s="348"/>
      <c r="BX43" s="257"/>
      <c r="BY43" s="257"/>
      <c r="BZ43" s="257"/>
      <c r="CA43" s="257"/>
      <c r="CB43" s="257"/>
      <c r="CC43" s="349"/>
      <c r="CD43" s="350" t="s">
        <v>35</v>
      </c>
      <c r="CE43" s="351"/>
      <c r="CF43" s="351"/>
      <c r="CG43" s="351"/>
      <c r="CH43" s="351"/>
      <c r="CI43" s="352"/>
      <c r="CJ43" s="353"/>
      <c r="CK43" s="354"/>
      <c r="CL43" s="354"/>
      <c r="CM43" s="46" t="s">
        <v>11</v>
      </c>
      <c r="CN43" s="413"/>
      <c r="CO43" s="414"/>
      <c r="CP43" s="414"/>
      <c r="CQ43" s="415"/>
      <c r="CR43" s="375">
        <f>IF(CJ43="","",IF(U15="■",IF(CJ43=3,0.2,IF(CJ43=2,1.2,0)),IF(U17="■",IF(CJ43=3,0.5,IF(CJ43=2,2.8,0)))))</f>
      </c>
      <c r="CS43" s="376"/>
      <c r="CT43" s="376"/>
      <c r="CU43" s="377"/>
      <c r="CV43" s="69">
        <f t="shared" si="1"/>
      </c>
      <c r="CW43" s="424"/>
      <c r="CX43" s="425"/>
      <c r="CY43" s="425"/>
      <c r="CZ43" s="561"/>
      <c r="DA43" s="20"/>
    </row>
    <row r="44" spans="2:105" ht="12.75" customHeight="1">
      <c r="B44" s="44"/>
      <c r="C44" s="348"/>
      <c r="D44" s="257"/>
      <c r="E44" s="257"/>
      <c r="F44" s="257"/>
      <c r="G44" s="257"/>
      <c r="H44" s="257"/>
      <c r="I44" s="349"/>
      <c r="J44" s="350" t="s">
        <v>36</v>
      </c>
      <c r="K44" s="351"/>
      <c r="L44" s="351"/>
      <c r="M44" s="351"/>
      <c r="N44" s="351"/>
      <c r="O44" s="352"/>
      <c r="P44" s="353"/>
      <c r="Q44" s="354"/>
      <c r="R44" s="354"/>
      <c r="S44" s="46" t="s">
        <v>11</v>
      </c>
      <c r="T44" s="413"/>
      <c r="U44" s="414"/>
      <c r="V44" s="414"/>
      <c r="W44" s="415"/>
      <c r="X44" s="375">
        <f>IF(P44="","",IF(U15="■",IF(P44=3,0.2,IF(P44=2,1.2,0)),IF(U17="■",IF(P44=3,0.5,IF(P44=2,2.8,0)))))</f>
      </c>
      <c r="Y44" s="376"/>
      <c r="Z44" s="376"/>
      <c r="AA44" s="377"/>
      <c r="AB44" s="69">
        <f t="shared" si="2"/>
      </c>
      <c r="AC44" s="569"/>
      <c r="AD44" s="570"/>
      <c r="AE44" s="570"/>
      <c r="AF44" s="571"/>
      <c r="AG44" s="26"/>
      <c r="AH44" s="26"/>
      <c r="AI44" s="26"/>
      <c r="AJ44" s="26"/>
      <c r="AK44" s="26"/>
      <c r="AL44" s="44"/>
      <c r="AM44" s="348"/>
      <c r="AN44" s="257"/>
      <c r="AO44" s="257"/>
      <c r="AP44" s="257"/>
      <c r="AQ44" s="257"/>
      <c r="AR44" s="257"/>
      <c r="AS44" s="349"/>
      <c r="AT44" s="350" t="s">
        <v>36</v>
      </c>
      <c r="AU44" s="351"/>
      <c r="AV44" s="351"/>
      <c r="AW44" s="351"/>
      <c r="AX44" s="351"/>
      <c r="AY44" s="352"/>
      <c r="AZ44" s="353"/>
      <c r="BA44" s="354"/>
      <c r="BB44" s="354"/>
      <c r="BC44" s="46" t="s">
        <v>11</v>
      </c>
      <c r="BD44" s="413"/>
      <c r="BE44" s="414"/>
      <c r="BF44" s="414"/>
      <c r="BG44" s="415"/>
      <c r="BH44" s="375">
        <f>IF(AZ44="","",IF(U15="■",IF(AZ44=3,0.2,IF(AZ44=2,1.2,0)),IF(U17="■",IF(AZ44=3,0.5,IF(AZ44=2,2.8,0)))))</f>
      </c>
      <c r="BI44" s="376"/>
      <c r="BJ44" s="376"/>
      <c r="BK44" s="377"/>
      <c r="BL44" s="69">
        <f t="shared" si="0"/>
      </c>
      <c r="BM44" s="424"/>
      <c r="BN44" s="425"/>
      <c r="BO44" s="425"/>
      <c r="BP44" s="561"/>
      <c r="BQ44" s="26"/>
      <c r="BR44" s="26"/>
      <c r="BS44" s="26"/>
      <c r="BT44" s="26"/>
      <c r="BU44" s="26"/>
      <c r="BV44" s="44"/>
      <c r="BW44" s="348"/>
      <c r="BX44" s="257"/>
      <c r="BY44" s="257"/>
      <c r="BZ44" s="257"/>
      <c r="CA44" s="257"/>
      <c r="CB44" s="257"/>
      <c r="CC44" s="349"/>
      <c r="CD44" s="350" t="s">
        <v>36</v>
      </c>
      <c r="CE44" s="351"/>
      <c r="CF44" s="351"/>
      <c r="CG44" s="351"/>
      <c r="CH44" s="351"/>
      <c r="CI44" s="352"/>
      <c r="CJ44" s="353"/>
      <c r="CK44" s="354"/>
      <c r="CL44" s="354"/>
      <c r="CM44" s="46" t="s">
        <v>11</v>
      </c>
      <c r="CN44" s="413"/>
      <c r="CO44" s="414"/>
      <c r="CP44" s="414"/>
      <c r="CQ44" s="415"/>
      <c r="CR44" s="375">
        <f>IF(CJ44="","",IF(U15="■",IF(CJ44=3,0.2,IF(CJ44=2,1.2,0)),IF(U17="■",IF(CJ44=3,0.5,IF(CJ44=2,2.8,0)))))</f>
      </c>
      <c r="CS44" s="376"/>
      <c r="CT44" s="376"/>
      <c r="CU44" s="377"/>
      <c r="CV44" s="69">
        <f t="shared" si="1"/>
      </c>
      <c r="CW44" s="424"/>
      <c r="CX44" s="425"/>
      <c r="CY44" s="425"/>
      <c r="CZ44" s="561"/>
      <c r="DA44" s="26"/>
    </row>
    <row r="45" spans="2:105" ht="12.75" customHeight="1">
      <c r="B45" s="44"/>
      <c r="C45" s="396"/>
      <c r="D45" s="397"/>
      <c r="E45" s="397"/>
      <c r="F45" s="397"/>
      <c r="G45" s="397"/>
      <c r="H45" s="397"/>
      <c r="I45" s="398"/>
      <c r="J45" s="387" t="s">
        <v>9</v>
      </c>
      <c r="K45" s="388"/>
      <c r="L45" s="388"/>
      <c r="M45" s="388"/>
      <c r="N45" s="388"/>
      <c r="O45" s="389"/>
      <c r="P45" s="353"/>
      <c r="Q45" s="354"/>
      <c r="R45" s="354"/>
      <c r="S45" s="46" t="s">
        <v>11</v>
      </c>
      <c r="T45" s="413"/>
      <c r="U45" s="414"/>
      <c r="V45" s="414"/>
      <c r="W45" s="415"/>
      <c r="X45" s="375">
        <f>IF(P45="","",IF(U15="■",IF(P45=3,0.2,IF(P45=2,1.2,0)),IF(U17="■",IF(P45=3,0.5,IF(P45=2,2.8,0)))))</f>
      </c>
      <c r="Y45" s="376"/>
      <c r="Z45" s="376"/>
      <c r="AA45" s="377"/>
      <c r="AB45" s="69">
        <f t="shared" si="2"/>
      </c>
      <c r="AC45" s="569"/>
      <c r="AD45" s="570"/>
      <c r="AE45" s="570"/>
      <c r="AF45" s="571"/>
      <c r="AG45" s="26"/>
      <c r="AH45" s="26"/>
      <c r="AI45" s="26"/>
      <c r="AJ45" s="26"/>
      <c r="AK45" s="26"/>
      <c r="AL45" s="44"/>
      <c r="AM45" s="396"/>
      <c r="AN45" s="397"/>
      <c r="AO45" s="397"/>
      <c r="AP45" s="397"/>
      <c r="AQ45" s="397"/>
      <c r="AR45" s="397"/>
      <c r="AS45" s="398"/>
      <c r="AT45" s="387" t="s">
        <v>9</v>
      </c>
      <c r="AU45" s="388"/>
      <c r="AV45" s="388"/>
      <c r="AW45" s="388"/>
      <c r="AX45" s="388"/>
      <c r="AY45" s="389"/>
      <c r="AZ45" s="353"/>
      <c r="BA45" s="354"/>
      <c r="BB45" s="354"/>
      <c r="BC45" s="46" t="s">
        <v>11</v>
      </c>
      <c r="BD45" s="413"/>
      <c r="BE45" s="414"/>
      <c r="BF45" s="414"/>
      <c r="BG45" s="415"/>
      <c r="BH45" s="375">
        <f>IF(AZ45="","",IF(U15="■",IF(AZ45=3,0.2,IF(AZ45=2,1.2,0)),IF(U17="■",IF(AZ45=3,0.5,IF(AZ45=2,2.8,0)))))</f>
      </c>
      <c r="BI45" s="376"/>
      <c r="BJ45" s="376"/>
      <c r="BK45" s="377"/>
      <c r="BL45" s="69">
        <f t="shared" si="0"/>
      </c>
      <c r="BM45" s="424"/>
      <c r="BN45" s="425"/>
      <c r="BO45" s="425"/>
      <c r="BP45" s="561"/>
      <c r="BQ45" s="26"/>
      <c r="BR45" s="26"/>
      <c r="BS45" s="26"/>
      <c r="BT45" s="26"/>
      <c r="BU45" s="26"/>
      <c r="BV45" s="44"/>
      <c r="BW45" s="396"/>
      <c r="BX45" s="397"/>
      <c r="BY45" s="397"/>
      <c r="BZ45" s="397"/>
      <c r="CA45" s="397"/>
      <c r="CB45" s="397"/>
      <c r="CC45" s="398"/>
      <c r="CD45" s="387" t="s">
        <v>9</v>
      </c>
      <c r="CE45" s="388"/>
      <c r="CF45" s="388"/>
      <c r="CG45" s="388"/>
      <c r="CH45" s="388"/>
      <c r="CI45" s="389"/>
      <c r="CJ45" s="353"/>
      <c r="CK45" s="354"/>
      <c r="CL45" s="354"/>
      <c r="CM45" s="46" t="s">
        <v>11</v>
      </c>
      <c r="CN45" s="413"/>
      <c r="CO45" s="414"/>
      <c r="CP45" s="414"/>
      <c r="CQ45" s="415"/>
      <c r="CR45" s="375">
        <f>IF(CJ45="","",IF(U15="■",IF(CJ45=3,0.2,IF(CJ45=2,1.2,0)),IF(U17="■",IF(CJ45=3,0.5,IF(CJ45=2,2.8,0)))))</f>
      </c>
      <c r="CS45" s="376"/>
      <c r="CT45" s="376"/>
      <c r="CU45" s="377"/>
      <c r="CV45" s="69">
        <f t="shared" si="1"/>
      </c>
      <c r="CW45" s="424"/>
      <c r="CX45" s="425"/>
      <c r="CY45" s="425"/>
      <c r="CZ45" s="561"/>
      <c r="DA45" s="26"/>
    </row>
    <row r="46" spans="2:105" ht="12.75" customHeight="1">
      <c r="B46" s="44"/>
      <c r="C46" s="369" t="s">
        <v>5</v>
      </c>
      <c r="D46" s="370"/>
      <c r="E46" s="406">
        <f>IF('建築設備の種類（A3版）'!U5="","",'建築設備の種類（A3版）'!U5)</f>
      </c>
      <c r="F46" s="407"/>
      <c r="G46" s="407"/>
      <c r="H46" s="408"/>
      <c r="I46" s="27" t="s">
        <v>5</v>
      </c>
      <c r="J46" s="350"/>
      <c r="K46" s="351"/>
      <c r="L46" s="351"/>
      <c r="M46" s="351"/>
      <c r="N46" s="351"/>
      <c r="O46" s="352"/>
      <c r="P46" s="353"/>
      <c r="Q46" s="354"/>
      <c r="R46" s="354"/>
      <c r="S46" s="46" t="s">
        <v>11</v>
      </c>
      <c r="T46" s="413"/>
      <c r="U46" s="414"/>
      <c r="V46" s="414"/>
      <c r="W46" s="415"/>
      <c r="X46" s="375">
        <f>IF(P46="","",IF(U15="■",IF(P46=3,0.2,IF(P46=2,1.2,0)),IF(U17="■",IF(P46=3,0.5,IF(P46=2,2.8,0)))))</f>
      </c>
      <c r="Y46" s="376"/>
      <c r="Z46" s="376"/>
      <c r="AA46" s="377"/>
      <c r="AB46" s="69">
        <f t="shared" si="2"/>
      </c>
      <c r="AC46" s="569"/>
      <c r="AD46" s="570"/>
      <c r="AE46" s="570"/>
      <c r="AF46" s="571"/>
      <c r="AG46" s="26"/>
      <c r="AH46" s="26"/>
      <c r="AI46" s="26"/>
      <c r="AJ46" s="26"/>
      <c r="AK46" s="26"/>
      <c r="AL46" s="44"/>
      <c r="AM46" s="369" t="s">
        <v>5</v>
      </c>
      <c r="AN46" s="370"/>
      <c r="AO46" s="406">
        <f>IF('建築設備の種類（A3版）'!AW5="","",'建築設備の種類（A3版）'!AW5)</f>
      </c>
      <c r="AP46" s="407"/>
      <c r="AQ46" s="407"/>
      <c r="AR46" s="408"/>
      <c r="AS46" s="27" t="s">
        <v>5</v>
      </c>
      <c r="AT46" s="350"/>
      <c r="AU46" s="351"/>
      <c r="AV46" s="351"/>
      <c r="AW46" s="351"/>
      <c r="AX46" s="351"/>
      <c r="AY46" s="352"/>
      <c r="AZ46" s="353"/>
      <c r="BA46" s="354"/>
      <c r="BB46" s="354"/>
      <c r="BC46" s="46" t="s">
        <v>11</v>
      </c>
      <c r="BD46" s="413"/>
      <c r="BE46" s="414"/>
      <c r="BF46" s="414"/>
      <c r="BG46" s="415"/>
      <c r="BH46" s="375">
        <f>IF(AZ46="","",IF(U15="■",IF(AZ46=3,0.2,IF(AZ46=2,1.2,0)),IF(U17="■",IF(AZ46=3,0.5,IF(AZ46=2,2.8,0)))))</f>
      </c>
      <c r="BI46" s="376"/>
      <c r="BJ46" s="376"/>
      <c r="BK46" s="377"/>
      <c r="BL46" s="69">
        <f t="shared" si="0"/>
      </c>
      <c r="BM46" s="424"/>
      <c r="BN46" s="425"/>
      <c r="BO46" s="425"/>
      <c r="BP46" s="561"/>
      <c r="BQ46" s="26"/>
      <c r="BR46" s="26"/>
      <c r="BS46" s="26"/>
      <c r="BT46" s="26"/>
      <c r="BU46" s="26"/>
      <c r="BV46" s="44"/>
      <c r="BW46" s="369" t="s">
        <v>5</v>
      </c>
      <c r="BX46" s="370"/>
      <c r="BY46" s="406">
        <f>IF('建築設備の種類（A3版）'!BY5="","",'建築設備の種類（A3版）'!BY5)</f>
      </c>
      <c r="BZ46" s="407"/>
      <c r="CA46" s="407"/>
      <c r="CB46" s="408"/>
      <c r="CC46" s="27" t="s">
        <v>5</v>
      </c>
      <c r="CD46" s="350"/>
      <c r="CE46" s="351"/>
      <c r="CF46" s="351"/>
      <c r="CG46" s="351"/>
      <c r="CH46" s="351"/>
      <c r="CI46" s="352"/>
      <c r="CJ46" s="353"/>
      <c r="CK46" s="354"/>
      <c r="CL46" s="354"/>
      <c r="CM46" s="46" t="s">
        <v>11</v>
      </c>
      <c r="CN46" s="413"/>
      <c r="CO46" s="414"/>
      <c r="CP46" s="414"/>
      <c r="CQ46" s="415"/>
      <c r="CR46" s="375">
        <f>IF(CJ46="","",IF(U15="■",IF(CJ46=3,0.2,IF(CJ46=2,1.2,0)),IF(U17="■",IF(CJ46=3,0.5,IF(CJ46=2,2.8,0)))))</f>
      </c>
      <c r="CS46" s="376"/>
      <c r="CT46" s="376"/>
      <c r="CU46" s="377"/>
      <c r="CV46" s="69">
        <f t="shared" si="1"/>
      </c>
      <c r="CW46" s="424"/>
      <c r="CX46" s="425"/>
      <c r="CY46" s="425"/>
      <c r="CZ46" s="561"/>
      <c r="DA46" s="26"/>
    </row>
    <row r="47" spans="2:105" ht="12.75" customHeight="1">
      <c r="B47" s="47"/>
      <c r="C47" s="390" t="s">
        <v>37</v>
      </c>
      <c r="D47" s="391"/>
      <c r="E47" s="401">
        <f>IF('建築設備の種類（A3版）'!U8="","",'建築設備の種類（A3版）'!U8)</f>
      </c>
      <c r="F47" s="402"/>
      <c r="G47" s="402"/>
      <c r="H47" s="403"/>
      <c r="I47" s="28" t="s">
        <v>38</v>
      </c>
      <c r="J47" s="350"/>
      <c r="K47" s="351"/>
      <c r="L47" s="351"/>
      <c r="M47" s="351"/>
      <c r="N47" s="351"/>
      <c r="O47" s="352"/>
      <c r="P47" s="353"/>
      <c r="Q47" s="354"/>
      <c r="R47" s="354"/>
      <c r="S47" s="46" t="s">
        <v>11</v>
      </c>
      <c r="T47" s="413"/>
      <c r="U47" s="414"/>
      <c r="V47" s="414"/>
      <c r="W47" s="415"/>
      <c r="X47" s="375">
        <f>IF(P47="","",IF(U15="■",IF(P47=3,0.2,IF(P47=2,1.2,0)),IF(U17="■",IF(P47=3,0.5,IF(P47=2,2.8,0)))))</f>
      </c>
      <c r="Y47" s="376"/>
      <c r="Z47" s="376"/>
      <c r="AA47" s="377"/>
      <c r="AB47" s="69">
        <f t="shared" si="2"/>
      </c>
      <c r="AC47" s="572"/>
      <c r="AD47" s="573"/>
      <c r="AE47" s="573"/>
      <c r="AF47" s="574"/>
      <c r="AG47" s="20">
        <f>SUM(AC42:AC47)</f>
        <v>0</v>
      </c>
      <c r="AH47" s="26"/>
      <c r="AI47" s="26"/>
      <c r="AJ47" s="26"/>
      <c r="AK47" s="26"/>
      <c r="AL47" s="47"/>
      <c r="AM47" s="390" t="s">
        <v>37</v>
      </c>
      <c r="AN47" s="391"/>
      <c r="AO47" s="401">
        <f>IF('建築設備の種類（A3版）'!AW8="","",'建築設備の種類（A3版）'!AW8)</f>
      </c>
      <c r="AP47" s="402"/>
      <c r="AQ47" s="402"/>
      <c r="AR47" s="403"/>
      <c r="AS47" s="28" t="s">
        <v>38</v>
      </c>
      <c r="AT47" s="350"/>
      <c r="AU47" s="351"/>
      <c r="AV47" s="351"/>
      <c r="AW47" s="351"/>
      <c r="AX47" s="351"/>
      <c r="AY47" s="352"/>
      <c r="AZ47" s="353"/>
      <c r="BA47" s="354"/>
      <c r="BB47" s="354"/>
      <c r="BC47" s="46" t="s">
        <v>11</v>
      </c>
      <c r="BD47" s="413"/>
      <c r="BE47" s="414"/>
      <c r="BF47" s="414"/>
      <c r="BG47" s="415"/>
      <c r="BH47" s="375">
        <f>IF(AZ47="","",IF(U15="■",IF(AZ47=3,0.2,IF(AZ47=2,1.2,0)),IF(U17="■",IF(AZ47=3,0.5,IF(AZ47=2,2.8,0)))))</f>
      </c>
      <c r="BI47" s="376"/>
      <c r="BJ47" s="376"/>
      <c r="BK47" s="377"/>
      <c r="BL47" s="69">
        <f t="shared" si="0"/>
      </c>
      <c r="BM47" s="563"/>
      <c r="BN47" s="564"/>
      <c r="BO47" s="564"/>
      <c r="BP47" s="565"/>
      <c r="BQ47" s="20">
        <f>SUM(BM42:BM47)</f>
        <v>0</v>
      </c>
      <c r="BR47" s="26"/>
      <c r="BS47" s="26"/>
      <c r="BT47" s="26"/>
      <c r="BU47" s="26"/>
      <c r="BV47" s="47"/>
      <c r="BW47" s="390" t="s">
        <v>37</v>
      </c>
      <c r="BX47" s="391"/>
      <c r="BY47" s="401">
        <f>IF('建築設備の種類（A3版）'!BY8="","",'建築設備の種類（A3版）'!BY8)</f>
      </c>
      <c r="BZ47" s="402"/>
      <c r="CA47" s="402"/>
      <c r="CB47" s="403"/>
      <c r="CC47" s="28" t="s">
        <v>38</v>
      </c>
      <c r="CD47" s="350"/>
      <c r="CE47" s="351"/>
      <c r="CF47" s="351"/>
      <c r="CG47" s="351"/>
      <c r="CH47" s="351"/>
      <c r="CI47" s="352"/>
      <c r="CJ47" s="353"/>
      <c r="CK47" s="354"/>
      <c r="CL47" s="354"/>
      <c r="CM47" s="46" t="s">
        <v>11</v>
      </c>
      <c r="CN47" s="413"/>
      <c r="CO47" s="414"/>
      <c r="CP47" s="414"/>
      <c r="CQ47" s="415"/>
      <c r="CR47" s="375">
        <f>IF(CJ47="","",IF(U15="■",IF(CJ47=3,0.2,IF(CJ47=2,1.2,0)),IF(U17="■",IF(CJ47=3,0.5,IF(CJ47=2,2.8,0)))))</f>
      </c>
      <c r="CS47" s="376"/>
      <c r="CT47" s="376"/>
      <c r="CU47" s="377"/>
      <c r="CV47" s="69">
        <f t="shared" si="1"/>
      </c>
      <c r="CW47" s="563"/>
      <c r="CX47" s="564"/>
      <c r="CY47" s="564"/>
      <c r="CZ47" s="565"/>
      <c r="DA47" s="20">
        <f>SUM(CW42:CW47)</f>
        <v>0</v>
      </c>
    </row>
    <row r="48" spans="2:105" ht="12.75" customHeight="1">
      <c r="B48" s="17"/>
      <c r="C48" s="347" t="str">
        <f>IF('建築設備の種類（A3版）'!Y6=""," ",'建築設備の種類（A3版）'!Y6)</f>
        <v> </v>
      </c>
      <c r="D48" s="239"/>
      <c r="E48" s="239"/>
      <c r="F48" s="239"/>
      <c r="G48" s="239"/>
      <c r="H48" s="239"/>
      <c r="I48" s="240"/>
      <c r="J48" s="350" t="s">
        <v>2</v>
      </c>
      <c r="K48" s="351"/>
      <c r="L48" s="351"/>
      <c r="M48" s="351"/>
      <c r="N48" s="351"/>
      <c r="O48" s="352"/>
      <c r="P48" s="353"/>
      <c r="Q48" s="354"/>
      <c r="R48" s="354"/>
      <c r="S48" s="46" t="s">
        <v>11</v>
      </c>
      <c r="T48" s="413"/>
      <c r="U48" s="414"/>
      <c r="V48" s="414"/>
      <c r="W48" s="415"/>
      <c r="X48" s="375">
        <f>IF(P48="","",IF(U15="■",IF(P48=3,0.2,IF(P48=2,1.2,0)),IF(U17="■",IF(P48=3,0.5,IF(P48=2,2.8,0)))))</f>
      </c>
      <c r="Y48" s="376"/>
      <c r="Z48" s="376"/>
      <c r="AA48" s="377"/>
      <c r="AB48" s="69">
        <f>IF(T48="","",T48*X48)</f>
      </c>
      <c r="AC48" s="566">
        <f>IF(E53=0,"",SUM(AB48:AB53))</f>
        <v>0</v>
      </c>
      <c r="AD48" s="567"/>
      <c r="AE48" s="567"/>
      <c r="AF48" s="568"/>
      <c r="AG48" s="26"/>
      <c r="AH48" s="26"/>
      <c r="AI48" s="26"/>
      <c r="AJ48" s="26"/>
      <c r="AK48" s="26"/>
      <c r="AL48" s="17"/>
      <c r="AM48" s="347" t="str">
        <f>IF('建築設備の種類（A3版）'!BA6=""," ",'建築設備の種類（A3版）'!BA6)</f>
        <v> </v>
      </c>
      <c r="AN48" s="239"/>
      <c r="AO48" s="239"/>
      <c r="AP48" s="239"/>
      <c r="AQ48" s="239"/>
      <c r="AR48" s="239"/>
      <c r="AS48" s="240"/>
      <c r="AT48" s="350" t="s">
        <v>2</v>
      </c>
      <c r="AU48" s="351"/>
      <c r="AV48" s="351"/>
      <c r="AW48" s="351"/>
      <c r="AX48" s="351"/>
      <c r="AY48" s="352"/>
      <c r="AZ48" s="353"/>
      <c r="BA48" s="354"/>
      <c r="BB48" s="354"/>
      <c r="BC48" s="46" t="s">
        <v>11</v>
      </c>
      <c r="BD48" s="413"/>
      <c r="BE48" s="414"/>
      <c r="BF48" s="414"/>
      <c r="BG48" s="415"/>
      <c r="BH48" s="375">
        <f>IF(AZ48="","",IF(U15="■",IF(AZ48=3,0.2,IF(AZ48=2,1.2,0)),IF(U17="■",IF(AZ48=3,0.5,IF(AZ48=2,2.8,0)))))</f>
      </c>
      <c r="BI48" s="376"/>
      <c r="BJ48" s="376"/>
      <c r="BK48" s="377"/>
      <c r="BL48" s="69">
        <f t="shared" si="0"/>
      </c>
      <c r="BM48" s="258">
        <f>IF(AO53=0,"",SUM(BL48:BL53))</f>
        <v>0</v>
      </c>
      <c r="BN48" s="259"/>
      <c r="BO48" s="259"/>
      <c r="BP48" s="560"/>
      <c r="BQ48" s="26"/>
      <c r="BR48" s="26"/>
      <c r="BS48" s="26"/>
      <c r="BT48" s="26"/>
      <c r="BU48" s="26"/>
      <c r="BV48" s="17"/>
      <c r="BW48" s="347" t="str">
        <f>IF('建築設備の種類（A3版）'!CC6=""," ",'建築設備の種類（A3版）'!CC6)</f>
        <v> </v>
      </c>
      <c r="BX48" s="239"/>
      <c r="BY48" s="239"/>
      <c r="BZ48" s="239"/>
      <c r="CA48" s="239"/>
      <c r="CB48" s="239"/>
      <c r="CC48" s="240"/>
      <c r="CD48" s="350" t="s">
        <v>2</v>
      </c>
      <c r="CE48" s="351"/>
      <c r="CF48" s="351"/>
      <c r="CG48" s="351"/>
      <c r="CH48" s="351"/>
      <c r="CI48" s="352"/>
      <c r="CJ48" s="353"/>
      <c r="CK48" s="354"/>
      <c r="CL48" s="354"/>
      <c r="CM48" s="46" t="s">
        <v>11</v>
      </c>
      <c r="CN48" s="413"/>
      <c r="CO48" s="414"/>
      <c r="CP48" s="414"/>
      <c r="CQ48" s="415"/>
      <c r="CR48" s="375">
        <f>IF(CJ48="","",IF(U15="■",IF(CJ48=3,0.2,IF(CJ48=2,1.2,0)),IF(U17="■",IF(CJ48=3,0.5,IF(CJ48=2,2.8,0)))))</f>
      </c>
      <c r="CS48" s="376"/>
      <c r="CT48" s="376"/>
      <c r="CU48" s="377"/>
      <c r="CV48" s="69">
        <f t="shared" si="1"/>
      </c>
      <c r="CW48" s="258">
        <f>IF(BY53=0,"",SUM(CV48:CV53))</f>
        <v>0</v>
      </c>
      <c r="CX48" s="259"/>
      <c r="CY48" s="259"/>
      <c r="CZ48" s="560"/>
      <c r="DA48" s="26"/>
    </row>
    <row r="49" spans="2:105" ht="12.75" customHeight="1">
      <c r="B49" s="17"/>
      <c r="C49" s="348"/>
      <c r="D49" s="257"/>
      <c r="E49" s="257"/>
      <c r="F49" s="257"/>
      <c r="G49" s="257"/>
      <c r="H49" s="257"/>
      <c r="I49" s="349"/>
      <c r="J49" s="350" t="s">
        <v>35</v>
      </c>
      <c r="K49" s="351"/>
      <c r="L49" s="351"/>
      <c r="M49" s="351"/>
      <c r="N49" s="351"/>
      <c r="O49" s="352"/>
      <c r="P49" s="353"/>
      <c r="Q49" s="354"/>
      <c r="R49" s="354"/>
      <c r="S49" s="46" t="s">
        <v>11</v>
      </c>
      <c r="T49" s="413"/>
      <c r="U49" s="414"/>
      <c r="V49" s="414"/>
      <c r="W49" s="415"/>
      <c r="X49" s="375">
        <f>IF(P49="","",IF(U15="■",IF(P49=3,0.2,IF(P49=2,1.2,0)),IF(U17="■",IF(P49=3,0.5,IF(P49=2,2.8,0)))))</f>
      </c>
      <c r="Y49" s="376"/>
      <c r="Z49" s="376"/>
      <c r="AA49" s="377"/>
      <c r="AB49" s="69">
        <f t="shared" si="2"/>
      </c>
      <c r="AC49" s="569"/>
      <c r="AD49" s="570"/>
      <c r="AE49" s="570"/>
      <c r="AF49" s="571"/>
      <c r="AG49" s="20"/>
      <c r="AH49" s="26"/>
      <c r="AI49" s="26"/>
      <c r="AJ49" s="26"/>
      <c r="AK49" s="26"/>
      <c r="AL49" s="17"/>
      <c r="AM49" s="348"/>
      <c r="AN49" s="257"/>
      <c r="AO49" s="257"/>
      <c r="AP49" s="257"/>
      <c r="AQ49" s="257"/>
      <c r="AR49" s="257"/>
      <c r="AS49" s="349"/>
      <c r="AT49" s="350" t="s">
        <v>35</v>
      </c>
      <c r="AU49" s="351"/>
      <c r="AV49" s="351"/>
      <c r="AW49" s="351"/>
      <c r="AX49" s="351"/>
      <c r="AY49" s="352"/>
      <c r="AZ49" s="353"/>
      <c r="BA49" s="354"/>
      <c r="BB49" s="354"/>
      <c r="BC49" s="46" t="s">
        <v>11</v>
      </c>
      <c r="BD49" s="413"/>
      <c r="BE49" s="414"/>
      <c r="BF49" s="414"/>
      <c r="BG49" s="415"/>
      <c r="BH49" s="375">
        <f>IF(AZ49="","",IF(U15="■",IF(AZ49=3,0.2,IF(AZ49=2,1.2,0)),IF(U17="■",IF(AZ49=3,0.5,IF(AZ49=2,2.8,0)))))</f>
      </c>
      <c r="BI49" s="376"/>
      <c r="BJ49" s="376"/>
      <c r="BK49" s="377"/>
      <c r="BL49" s="69">
        <f t="shared" si="0"/>
      </c>
      <c r="BM49" s="424"/>
      <c r="BN49" s="425"/>
      <c r="BO49" s="425"/>
      <c r="BP49" s="561"/>
      <c r="BQ49" s="20"/>
      <c r="BR49" s="26"/>
      <c r="BS49" s="26"/>
      <c r="BT49" s="26"/>
      <c r="BU49" s="26"/>
      <c r="BV49" s="17"/>
      <c r="BW49" s="348"/>
      <c r="BX49" s="257"/>
      <c r="BY49" s="257"/>
      <c r="BZ49" s="257"/>
      <c r="CA49" s="257"/>
      <c r="CB49" s="257"/>
      <c r="CC49" s="349"/>
      <c r="CD49" s="350" t="s">
        <v>35</v>
      </c>
      <c r="CE49" s="351"/>
      <c r="CF49" s="351"/>
      <c r="CG49" s="351"/>
      <c r="CH49" s="351"/>
      <c r="CI49" s="352"/>
      <c r="CJ49" s="353"/>
      <c r="CK49" s="354"/>
      <c r="CL49" s="354"/>
      <c r="CM49" s="46" t="s">
        <v>11</v>
      </c>
      <c r="CN49" s="413"/>
      <c r="CO49" s="414"/>
      <c r="CP49" s="414"/>
      <c r="CQ49" s="415"/>
      <c r="CR49" s="375">
        <f>IF(CJ49="","",IF(U15="■",IF(CJ49=3,0.2,IF(CJ49=2,1.2,0)),IF(U17="■",IF(CJ49=3,0.5,IF(CJ49=2,2.8,0)))))</f>
      </c>
      <c r="CS49" s="376"/>
      <c r="CT49" s="376"/>
      <c r="CU49" s="377"/>
      <c r="CV49" s="69">
        <f t="shared" si="1"/>
      </c>
      <c r="CW49" s="424"/>
      <c r="CX49" s="425"/>
      <c r="CY49" s="425"/>
      <c r="CZ49" s="561"/>
      <c r="DA49" s="20"/>
    </row>
    <row r="50" spans="2:105" ht="12.75" customHeight="1">
      <c r="B50" s="17"/>
      <c r="C50" s="348"/>
      <c r="D50" s="257"/>
      <c r="E50" s="257"/>
      <c r="F50" s="257"/>
      <c r="G50" s="257"/>
      <c r="H50" s="257"/>
      <c r="I50" s="349"/>
      <c r="J50" s="350" t="s">
        <v>36</v>
      </c>
      <c r="K50" s="351"/>
      <c r="L50" s="351"/>
      <c r="M50" s="351"/>
      <c r="N50" s="351"/>
      <c r="O50" s="352"/>
      <c r="P50" s="353"/>
      <c r="Q50" s="354"/>
      <c r="R50" s="354"/>
      <c r="S50" s="46" t="s">
        <v>11</v>
      </c>
      <c r="T50" s="413"/>
      <c r="U50" s="414"/>
      <c r="V50" s="414"/>
      <c r="W50" s="415"/>
      <c r="X50" s="375">
        <f>IF(P50="","",IF(U15="■",IF(P50=3,0.2,IF(P50=2,1.2,0)),IF(U17="■",IF(P50=3,0.5,IF(P50=2,2.8,0)))))</f>
      </c>
      <c r="Y50" s="376"/>
      <c r="Z50" s="376"/>
      <c r="AA50" s="377"/>
      <c r="AB50" s="69">
        <f t="shared" si="2"/>
      </c>
      <c r="AC50" s="569"/>
      <c r="AD50" s="570"/>
      <c r="AE50" s="570"/>
      <c r="AF50" s="571"/>
      <c r="AG50" s="26"/>
      <c r="AH50" s="26"/>
      <c r="AI50" s="26"/>
      <c r="AJ50" s="26"/>
      <c r="AK50" s="26"/>
      <c r="AL50" s="17"/>
      <c r="AM50" s="348"/>
      <c r="AN50" s="257"/>
      <c r="AO50" s="257"/>
      <c r="AP50" s="257"/>
      <c r="AQ50" s="257"/>
      <c r="AR50" s="257"/>
      <c r="AS50" s="349"/>
      <c r="AT50" s="350" t="s">
        <v>36</v>
      </c>
      <c r="AU50" s="351"/>
      <c r="AV50" s="351"/>
      <c r="AW50" s="351"/>
      <c r="AX50" s="351"/>
      <c r="AY50" s="352"/>
      <c r="AZ50" s="353"/>
      <c r="BA50" s="354"/>
      <c r="BB50" s="354"/>
      <c r="BC50" s="46" t="s">
        <v>11</v>
      </c>
      <c r="BD50" s="413"/>
      <c r="BE50" s="414"/>
      <c r="BF50" s="414"/>
      <c r="BG50" s="415"/>
      <c r="BH50" s="375">
        <f>IF(AZ50="","",IF(U15="■",IF(AZ50=3,0.2,IF(AZ50=2,1.2,0)),IF(U17="■",IF(AZ50=3,0.5,IF(AZ50=2,2.8,0)))))</f>
      </c>
      <c r="BI50" s="376"/>
      <c r="BJ50" s="376"/>
      <c r="BK50" s="377"/>
      <c r="BL50" s="69">
        <f t="shared" si="0"/>
      </c>
      <c r="BM50" s="424"/>
      <c r="BN50" s="425"/>
      <c r="BO50" s="425"/>
      <c r="BP50" s="561"/>
      <c r="BQ50" s="26"/>
      <c r="BR50" s="26"/>
      <c r="BS50" s="26"/>
      <c r="BT50" s="26"/>
      <c r="BU50" s="26"/>
      <c r="BV50" s="17"/>
      <c r="BW50" s="348"/>
      <c r="BX50" s="257"/>
      <c r="BY50" s="257"/>
      <c r="BZ50" s="257"/>
      <c r="CA50" s="257"/>
      <c r="CB50" s="257"/>
      <c r="CC50" s="349"/>
      <c r="CD50" s="350" t="s">
        <v>36</v>
      </c>
      <c r="CE50" s="351"/>
      <c r="CF50" s="351"/>
      <c r="CG50" s="351"/>
      <c r="CH50" s="351"/>
      <c r="CI50" s="352"/>
      <c r="CJ50" s="353"/>
      <c r="CK50" s="354"/>
      <c r="CL50" s="354"/>
      <c r="CM50" s="46" t="s">
        <v>11</v>
      </c>
      <c r="CN50" s="413"/>
      <c r="CO50" s="414"/>
      <c r="CP50" s="414"/>
      <c r="CQ50" s="415"/>
      <c r="CR50" s="375">
        <f>IF(CJ50="","",IF(U15="■",IF(CJ50=3,0.2,IF(CJ50=2,1.2,0)),IF(U17="■",IF(CJ50=3,0.5,IF(CJ50=2,2.8,0)))))</f>
      </c>
      <c r="CS50" s="376"/>
      <c r="CT50" s="376"/>
      <c r="CU50" s="377"/>
      <c r="CV50" s="69">
        <f t="shared" si="1"/>
      </c>
      <c r="CW50" s="424"/>
      <c r="CX50" s="425"/>
      <c r="CY50" s="425"/>
      <c r="CZ50" s="561"/>
      <c r="DA50" s="26"/>
    </row>
    <row r="51" spans="2:105" ht="12.75" customHeight="1">
      <c r="B51" s="17"/>
      <c r="C51" s="348"/>
      <c r="D51" s="257"/>
      <c r="E51" s="257"/>
      <c r="F51" s="257"/>
      <c r="G51" s="257"/>
      <c r="H51" s="257"/>
      <c r="I51" s="349"/>
      <c r="J51" s="387" t="s">
        <v>9</v>
      </c>
      <c r="K51" s="388"/>
      <c r="L51" s="388"/>
      <c r="M51" s="388"/>
      <c r="N51" s="388"/>
      <c r="O51" s="389"/>
      <c r="P51" s="353"/>
      <c r="Q51" s="354"/>
      <c r="R51" s="354"/>
      <c r="S51" s="46" t="s">
        <v>11</v>
      </c>
      <c r="T51" s="413"/>
      <c r="U51" s="414"/>
      <c r="V51" s="414"/>
      <c r="W51" s="415"/>
      <c r="X51" s="375">
        <f>IF(P51="","",IF(U15="■",IF(P51=3,0.2,IF(P51=2,1.2,0)),IF(U17="■",IF(P51=3,0.5,IF(P51=2,2.8,0)))))</f>
      </c>
      <c r="Y51" s="376"/>
      <c r="Z51" s="376"/>
      <c r="AA51" s="377"/>
      <c r="AB51" s="69">
        <f t="shared" si="2"/>
      </c>
      <c r="AC51" s="569"/>
      <c r="AD51" s="570"/>
      <c r="AE51" s="570"/>
      <c r="AF51" s="571"/>
      <c r="AG51" s="26"/>
      <c r="AH51" s="26"/>
      <c r="AI51" s="26"/>
      <c r="AJ51" s="26"/>
      <c r="AK51" s="26"/>
      <c r="AL51" s="17"/>
      <c r="AM51" s="348"/>
      <c r="AN51" s="257"/>
      <c r="AO51" s="257"/>
      <c r="AP51" s="257"/>
      <c r="AQ51" s="257"/>
      <c r="AR51" s="257"/>
      <c r="AS51" s="349"/>
      <c r="AT51" s="387" t="s">
        <v>9</v>
      </c>
      <c r="AU51" s="388"/>
      <c r="AV51" s="388"/>
      <c r="AW51" s="388"/>
      <c r="AX51" s="388"/>
      <c r="AY51" s="389"/>
      <c r="AZ51" s="353"/>
      <c r="BA51" s="354"/>
      <c r="BB51" s="354"/>
      <c r="BC51" s="46" t="s">
        <v>11</v>
      </c>
      <c r="BD51" s="413"/>
      <c r="BE51" s="414"/>
      <c r="BF51" s="414"/>
      <c r="BG51" s="415"/>
      <c r="BH51" s="375">
        <f>IF(AZ51="","",IF(U15="■",IF(AZ51=3,0.2,IF(AZ51=2,1.2,0)),IF(U17="■",IF(AZ51=3,0.5,IF(AZ51=2,2.8,0)))))</f>
      </c>
      <c r="BI51" s="376"/>
      <c r="BJ51" s="376"/>
      <c r="BK51" s="377"/>
      <c r="BL51" s="69">
        <f t="shared" si="0"/>
      </c>
      <c r="BM51" s="424"/>
      <c r="BN51" s="425"/>
      <c r="BO51" s="425"/>
      <c r="BP51" s="561"/>
      <c r="BQ51" s="26"/>
      <c r="BR51" s="26"/>
      <c r="BS51" s="26"/>
      <c r="BT51" s="26"/>
      <c r="BU51" s="26"/>
      <c r="BV51" s="17"/>
      <c r="BW51" s="348"/>
      <c r="BX51" s="257"/>
      <c r="BY51" s="257"/>
      <c r="BZ51" s="257"/>
      <c r="CA51" s="257"/>
      <c r="CB51" s="257"/>
      <c r="CC51" s="349"/>
      <c r="CD51" s="387" t="s">
        <v>9</v>
      </c>
      <c r="CE51" s="388"/>
      <c r="CF51" s="388"/>
      <c r="CG51" s="388"/>
      <c r="CH51" s="388"/>
      <c r="CI51" s="389"/>
      <c r="CJ51" s="353"/>
      <c r="CK51" s="354"/>
      <c r="CL51" s="354"/>
      <c r="CM51" s="46" t="s">
        <v>11</v>
      </c>
      <c r="CN51" s="413"/>
      <c r="CO51" s="414"/>
      <c r="CP51" s="414"/>
      <c r="CQ51" s="415"/>
      <c r="CR51" s="375">
        <f>IF(CJ51="","",IF(U15="■",IF(CJ51=3,0.2,IF(CJ51=2,1.2,0)),IF(U17="■",IF(CJ51=3,0.5,IF(CJ51=2,2.8,0)))))</f>
      </c>
      <c r="CS51" s="376"/>
      <c r="CT51" s="376"/>
      <c r="CU51" s="377"/>
      <c r="CV51" s="69">
        <f t="shared" si="1"/>
      </c>
      <c r="CW51" s="424"/>
      <c r="CX51" s="425"/>
      <c r="CY51" s="425"/>
      <c r="CZ51" s="561"/>
      <c r="DA51" s="26"/>
    </row>
    <row r="52" spans="2:105" ht="12.75" customHeight="1">
      <c r="B52" s="17"/>
      <c r="C52" s="369" t="s">
        <v>5</v>
      </c>
      <c r="D52" s="370"/>
      <c r="E52" s="406">
        <f>IF('建築設備の種類（A3版）'!Y5="","",'建築設備の種類（A3版）'!Y5)</f>
      </c>
      <c r="F52" s="407"/>
      <c r="G52" s="407"/>
      <c r="H52" s="408"/>
      <c r="I52" s="27" t="s">
        <v>5</v>
      </c>
      <c r="J52" s="350"/>
      <c r="K52" s="351"/>
      <c r="L52" s="351"/>
      <c r="M52" s="351"/>
      <c r="N52" s="351"/>
      <c r="O52" s="352"/>
      <c r="P52" s="353"/>
      <c r="Q52" s="354"/>
      <c r="R52" s="354"/>
      <c r="S52" s="46" t="s">
        <v>11</v>
      </c>
      <c r="T52" s="413"/>
      <c r="U52" s="414"/>
      <c r="V52" s="414"/>
      <c r="W52" s="415"/>
      <c r="X52" s="375">
        <f>IF(P52="","",IF(U15="■",IF(P52=3,0.2,IF(P52=2,1.2,0)),IF(U17="■",IF(P52=3,0.5,IF(P52=2,2.8,0)))))</f>
      </c>
      <c r="Y52" s="376"/>
      <c r="Z52" s="376"/>
      <c r="AA52" s="377"/>
      <c r="AB52" s="69">
        <f t="shared" si="2"/>
      </c>
      <c r="AC52" s="569"/>
      <c r="AD52" s="570"/>
      <c r="AE52" s="570"/>
      <c r="AF52" s="571"/>
      <c r="AG52" s="26"/>
      <c r="AH52" s="26"/>
      <c r="AI52" s="26"/>
      <c r="AJ52" s="26"/>
      <c r="AK52" s="26"/>
      <c r="AL52" s="17"/>
      <c r="AM52" s="369" t="s">
        <v>5</v>
      </c>
      <c r="AN52" s="370"/>
      <c r="AO52" s="406">
        <f>IF('建築設備の種類（A3版）'!BA5="","",'建築設備の種類（A3版）'!BA5)</f>
      </c>
      <c r="AP52" s="407"/>
      <c r="AQ52" s="407"/>
      <c r="AR52" s="408"/>
      <c r="AS52" s="27" t="s">
        <v>5</v>
      </c>
      <c r="AT52" s="350"/>
      <c r="AU52" s="351"/>
      <c r="AV52" s="351"/>
      <c r="AW52" s="351"/>
      <c r="AX52" s="351"/>
      <c r="AY52" s="352"/>
      <c r="AZ52" s="353"/>
      <c r="BA52" s="354"/>
      <c r="BB52" s="354"/>
      <c r="BC52" s="46" t="s">
        <v>11</v>
      </c>
      <c r="BD52" s="413"/>
      <c r="BE52" s="414"/>
      <c r="BF52" s="414"/>
      <c r="BG52" s="415"/>
      <c r="BH52" s="375">
        <f>IF(AZ52="","",IF(U15="■",IF(AZ52=3,0.2,IF(AZ52=2,1.2,0)),IF(U17="■",IF(AZ52=3,0.5,IF(AZ52=2,2.8,0)))))</f>
      </c>
      <c r="BI52" s="376"/>
      <c r="BJ52" s="376"/>
      <c r="BK52" s="377"/>
      <c r="BL52" s="69">
        <f t="shared" si="0"/>
      </c>
      <c r="BM52" s="424"/>
      <c r="BN52" s="425"/>
      <c r="BO52" s="425"/>
      <c r="BP52" s="561"/>
      <c r="BQ52" s="26"/>
      <c r="BR52" s="26"/>
      <c r="BS52" s="26"/>
      <c r="BT52" s="26"/>
      <c r="BU52" s="26"/>
      <c r="BV52" s="17"/>
      <c r="BW52" s="369" t="s">
        <v>5</v>
      </c>
      <c r="BX52" s="370"/>
      <c r="BY52" s="406">
        <f>IF('建築設備の種類（A3版）'!CC5="","",'建築設備の種類（A3版）'!CC5)</f>
      </c>
      <c r="BZ52" s="407"/>
      <c r="CA52" s="407"/>
      <c r="CB52" s="408"/>
      <c r="CC52" s="27" t="s">
        <v>5</v>
      </c>
      <c r="CD52" s="350"/>
      <c r="CE52" s="351"/>
      <c r="CF52" s="351"/>
      <c r="CG52" s="351"/>
      <c r="CH52" s="351"/>
      <c r="CI52" s="352"/>
      <c r="CJ52" s="353"/>
      <c r="CK52" s="354"/>
      <c r="CL52" s="354"/>
      <c r="CM52" s="46" t="s">
        <v>11</v>
      </c>
      <c r="CN52" s="413"/>
      <c r="CO52" s="414"/>
      <c r="CP52" s="414"/>
      <c r="CQ52" s="415"/>
      <c r="CR52" s="375">
        <f>IF(CJ52="","",IF(U15="■",IF(CJ52=3,0.2,IF(CJ52=2,1.2,0)),IF(U17="■",IF(CJ52=3,0.5,IF(CJ52=2,2.8,0)))))</f>
      </c>
      <c r="CS52" s="376"/>
      <c r="CT52" s="376"/>
      <c r="CU52" s="377"/>
      <c r="CV52" s="69">
        <f t="shared" si="1"/>
      </c>
      <c r="CW52" s="424"/>
      <c r="CX52" s="425"/>
      <c r="CY52" s="425"/>
      <c r="CZ52" s="561"/>
      <c r="DA52" s="26"/>
    </row>
    <row r="53" spans="2:105" ht="12.75" customHeight="1">
      <c r="B53" s="17"/>
      <c r="C53" s="390" t="s">
        <v>37</v>
      </c>
      <c r="D53" s="391"/>
      <c r="E53" s="401">
        <f>IF('建築設備の種類（A3版）'!Y8="","",'建築設備の種類（A3版）'!Y8)</f>
      </c>
      <c r="F53" s="402"/>
      <c r="G53" s="402"/>
      <c r="H53" s="403"/>
      <c r="I53" s="28" t="s">
        <v>38</v>
      </c>
      <c r="J53" s="350"/>
      <c r="K53" s="351"/>
      <c r="L53" s="351"/>
      <c r="M53" s="351"/>
      <c r="N53" s="351"/>
      <c r="O53" s="352"/>
      <c r="P53" s="353"/>
      <c r="Q53" s="354"/>
      <c r="R53" s="354"/>
      <c r="S53" s="46" t="s">
        <v>11</v>
      </c>
      <c r="T53" s="413"/>
      <c r="U53" s="414"/>
      <c r="V53" s="414"/>
      <c r="W53" s="415"/>
      <c r="X53" s="375">
        <f>IF(P53="","",IF(U15="■",IF(P53=3,0.2,IF(P53=2,1.2,0)),IF(U17="■",IF(P53=3,0.5,IF(P53=2,2.8,0)))))</f>
      </c>
      <c r="Y53" s="376"/>
      <c r="Z53" s="376"/>
      <c r="AA53" s="377"/>
      <c r="AB53" s="69">
        <f t="shared" si="2"/>
      </c>
      <c r="AC53" s="572"/>
      <c r="AD53" s="573"/>
      <c r="AE53" s="573"/>
      <c r="AF53" s="574"/>
      <c r="AG53" s="20">
        <f>SUM(AC48:AC53)</f>
        <v>0</v>
      </c>
      <c r="AH53" s="26"/>
      <c r="AI53" s="26"/>
      <c r="AJ53" s="26"/>
      <c r="AK53" s="26"/>
      <c r="AL53" s="17"/>
      <c r="AM53" s="390" t="s">
        <v>37</v>
      </c>
      <c r="AN53" s="391"/>
      <c r="AO53" s="401">
        <f>IF('建築設備の種類（A3版）'!BA8="","",'建築設備の種類（A3版）'!BA8)</f>
      </c>
      <c r="AP53" s="402"/>
      <c r="AQ53" s="402"/>
      <c r="AR53" s="403"/>
      <c r="AS53" s="28" t="s">
        <v>38</v>
      </c>
      <c r="AT53" s="350"/>
      <c r="AU53" s="351"/>
      <c r="AV53" s="351"/>
      <c r="AW53" s="351"/>
      <c r="AX53" s="351"/>
      <c r="AY53" s="352"/>
      <c r="AZ53" s="353"/>
      <c r="BA53" s="354"/>
      <c r="BB53" s="354"/>
      <c r="BC53" s="46" t="s">
        <v>11</v>
      </c>
      <c r="BD53" s="413"/>
      <c r="BE53" s="414"/>
      <c r="BF53" s="414"/>
      <c r="BG53" s="415"/>
      <c r="BH53" s="375">
        <f>IF(AZ53="","",IF(U15="■",IF(AZ53=3,0.2,IF(AZ53=2,1.2,0)),IF(U17="■",IF(AZ53=3,0.5,IF(AZ53=2,2.8,0)))))</f>
      </c>
      <c r="BI53" s="376"/>
      <c r="BJ53" s="376"/>
      <c r="BK53" s="377"/>
      <c r="BL53" s="69">
        <f t="shared" si="0"/>
      </c>
      <c r="BM53" s="563"/>
      <c r="BN53" s="564"/>
      <c r="BO53" s="564"/>
      <c r="BP53" s="565"/>
      <c r="BQ53" s="20">
        <f>SUM(BM48:BM53)</f>
        <v>0</v>
      </c>
      <c r="BR53" s="26"/>
      <c r="BS53" s="26"/>
      <c r="BT53" s="26"/>
      <c r="BU53" s="26"/>
      <c r="BV53" s="17"/>
      <c r="BW53" s="390" t="s">
        <v>37</v>
      </c>
      <c r="BX53" s="391"/>
      <c r="BY53" s="401">
        <f>IF('建築設備の種類（A3版）'!CC8="","",'建築設備の種類（A3版）'!CC8)</f>
      </c>
      <c r="BZ53" s="402"/>
      <c r="CA53" s="402"/>
      <c r="CB53" s="403"/>
      <c r="CC53" s="28" t="s">
        <v>38</v>
      </c>
      <c r="CD53" s="350"/>
      <c r="CE53" s="351"/>
      <c r="CF53" s="351"/>
      <c r="CG53" s="351"/>
      <c r="CH53" s="351"/>
      <c r="CI53" s="352"/>
      <c r="CJ53" s="353"/>
      <c r="CK53" s="354"/>
      <c r="CL53" s="354"/>
      <c r="CM53" s="46" t="s">
        <v>11</v>
      </c>
      <c r="CN53" s="413"/>
      <c r="CO53" s="414"/>
      <c r="CP53" s="414"/>
      <c r="CQ53" s="415"/>
      <c r="CR53" s="375">
        <f>IF(CJ53="","",IF(U15="■",IF(CJ53=3,0.2,IF(CJ53=2,1.2,0)),IF(U17="■",IF(CJ53=3,0.5,IF(CJ53=2,2.8,0)))))</f>
      </c>
      <c r="CS53" s="376"/>
      <c r="CT53" s="376"/>
      <c r="CU53" s="377"/>
      <c r="CV53" s="69">
        <f t="shared" si="1"/>
      </c>
      <c r="CW53" s="563"/>
      <c r="CX53" s="564"/>
      <c r="CY53" s="564"/>
      <c r="CZ53" s="565"/>
      <c r="DA53" s="20">
        <f>SUM(CW48:CW53)</f>
        <v>0</v>
      </c>
    </row>
    <row r="54" spans="2:105" ht="12.75" customHeight="1">
      <c r="B54" s="17"/>
      <c r="C54" s="347" t="str">
        <f>IF('建築設備の種類（A3版）'!AC6=""," ",'建築設備の種類（A3版）'!AC6)</f>
        <v> </v>
      </c>
      <c r="D54" s="239"/>
      <c r="E54" s="239"/>
      <c r="F54" s="239"/>
      <c r="G54" s="239"/>
      <c r="H54" s="239"/>
      <c r="I54" s="240"/>
      <c r="J54" s="350" t="s">
        <v>2</v>
      </c>
      <c r="K54" s="351"/>
      <c r="L54" s="351"/>
      <c r="M54" s="351"/>
      <c r="N54" s="351"/>
      <c r="O54" s="352"/>
      <c r="P54" s="353"/>
      <c r="Q54" s="354"/>
      <c r="R54" s="354"/>
      <c r="S54" s="46" t="s">
        <v>11</v>
      </c>
      <c r="T54" s="413"/>
      <c r="U54" s="414"/>
      <c r="V54" s="414"/>
      <c r="W54" s="415"/>
      <c r="X54" s="375">
        <f>IF(P54="","",IF(U15="■",IF(P54=3,0.2,IF(P54=2,1.2,0)),IF(U17="■",IF(P54=3,0.5,IF(P54=2,2.8,0)))))</f>
      </c>
      <c r="Y54" s="376"/>
      <c r="Z54" s="376"/>
      <c r="AA54" s="377"/>
      <c r="AB54" s="69">
        <f>IF(T54="","",T54*X54)</f>
      </c>
      <c r="AC54" s="566">
        <f>IF(E59=0,"",SUM(AB54:AB59))</f>
        <v>0</v>
      </c>
      <c r="AD54" s="567"/>
      <c r="AE54" s="567"/>
      <c r="AF54" s="568"/>
      <c r="AG54" s="26"/>
      <c r="AH54" s="26"/>
      <c r="AI54" s="26"/>
      <c r="AJ54" s="26"/>
      <c r="AK54" s="26"/>
      <c r="AL54" s="17"/>
      <c r="AM54" s="347" t="str">
        <f>IF('建築設備の種類（A3版）'!BE6=""," ",'建築設備の種類（A3版）'!BE6)</f>
        <v> </v>
      </c>
      <c r="AN54" s="239"/>
      <c r="AO54" s="239"/>
      <c r="AP54" s="239"/>
      <c r="AQ54" s="239"/>
      <c r="AR54" s="239"/>
      <c r="AS54" s="240"/>
      <c r="AT54" s="350" t="s">
        <v>2</v>
      </c>
      <c r="AU54" s="351"/>
      <c r="AV54" s="351"/>
      <c r="AW54" s="351"/>
      <c r="AX54" s="351"/>
      <c r="AY54" s="352"/>
      <c r="AZ54" s="353"/>
      <c r="BA54" s="354"/>
      <c r="BB54" s="354"/>
      <c r="BC54" s="46" t="s">
        <v>11</v>
      </c>
      <c r="BD54" s="413"/>
      <c r="BE54" s="414"/>
      <c r="BF54" s="414"/>
      <c r="BG54" s="415"/>
      <c r="BH54" s="375">
        <f>IF(AZ54="","",IF(U15="■",IF(AZ54=3,0.2,IF(AZ54=2,1.2,0)),IF(U17="■",IF(AZ54=3,0.5,IF(AZ54=2,2.8,0)))))</f>
      </c>
      <c r="BI54" s="376"/>
      <c r="BJ54" s="376"/>
      <c r="BK54" s="377"/>
      <c r="BL54" s="69">
        <f t="shared" si="0"/>
      </c>
      <c r="BM54" s="258">
        <f>IF(AO59=0,"",SUM(BL54:BL59))</f>
        <v>0</v>
      </c>
      <c r="BN54" s="259"/>
      <c r="BO54" s="259"/>
      <c r="BP54" s="560"/>
      <c r="BQ54" s="26"/>
      <c r="BR54" s="26"/>
      <c r="BS54" s="26"/>
      <c r="BT54" s="26"/>
      <c r="BU54" s="26"/>
      <c r="BV54" s="17"/>
      <c r="BW54" s="347" t="str">
        <f>IF('建築設備の種類（A3版）'!CG6=""," ",'建築設備の種類（A3版）'!CG6)</f>
        <v> </v>
      </c>
      <c r="BX54" s="239"/>
      <c r="BY54" s="239"/>
      <c r="BZ54" s="239"/>
      <c r="CA54" s="239"/>
      <c r="CB54" s="239"/>
      <c r="CC54" s="240"/>
      <c r="CD54" s="350" t="s">
        <v>2</v>
      </c>
      <c r="CE54" s="351"/>
      <c r="CF54" s="351"/>
      <c r="CG54" s="351"/>
      <c r="CH54" s="351"/>
      <c r="CI54" s="352"/>
      <c r="CJ54" s="353"/>
      <c r="CK54" s="354"/>
      <c r="CL54" s="354"/>
      <c r="CM54" s="46" t="s">
        <v>11</v>
      </c>
      <c r="CN54" s="413"/>
      <c r="CO54" s="414"/>
      <c r="CP54" s="414"/>
      <c r="CQ54" s="415"/>
      <c r="CR54" s="375">
        <f>IF(CJ54="","",IF(U15="■",IF(CJ54=3,0.2,IF(CJ54=2,1.2,0)),IF(U17="■",IF(CJ54=3,0.5,IF(CJ54=2,2.8,0)))))</f>
      </c>
      <c r="CS54" s="376"/>
      <c r="CT54" s="376"/>
      <c r="CU54" s="377"/>
      <c r="CV54" s="69">
        <f t="shared" si="1"/>
      </c>
      <c r="CW54" s="258">
        <f>IF(BY59=0,"",SUM(CV54:CV59))</f>
        <v>0</v>
      </c>
      <c r="CX54" s="259"/>
      <c r="CY54" s="259"/>
      <c r="CZ54" s="560"/>
      <c r="DA54" s="26"/>
    </row>
    <row r="55" spans="2:105" ht="12.75" customHeight="1">
      <c r="B55" s="17"/>
      <c r="C55" s="348"/>
      <c r="D55" s="257"/>
      <c r="E55" s="257"/>
      <c r="F55" s="257"/>
      <c r="G55" s="257"/>
      <c r="H55" s="257"/>
      <c r="I55" s="349"/>
      <c r="J55" s="350" t="s">
        <v>35</v>
      </c>
      <c r="K55" s="351"/>
      <c r="L55" s="351"/>
      <c r="M55" s="351"/>
      <c r="N55" s="351"/>
      <c r="O55" s="352"/>
      <c r="P55" s="353"/>
      <c r="Q55" s="354"/>
      <c r="R55" s="354"/>
      <c r="S55" s="46" t="s">
        <v>11</v>
      </c>
      <c r="T55" s="413"/>
      <c r="U55" s="414"/>
      <c r="V55" s="414"/>
      <c r="W55" s="415"/>
      <c r="X55" s="375">
        <f>IF(P55="","",IF(U15="■",IF(P55=3,0.2,IF(P55=2,1.2,0)),IF(U17="■",IF(P55=3,0.5,IF(P55=2,2.8,0)))))</f>
      </c>
      <c r="Y55" s="376"/>
      <c r="Z55" s="376"/>
      <c r="AA55" s="377"/>
      <c r="AB55" s="69">
        <f t="shared" si="2"/>
      </c>
      <c r="AC55" s="569"/>
      <c r="AD55" s="570"/>
      <c r="AE55" s="570"/>
      <c r="AF55" s="571"/>
      <c r="AG55" s="20"/>
      <c r="AH55" s="26"/>
      <c r="AI55" s="26"/>
      <c r="AJ55" s="26"/>
      <c r="AK55" s="26"/>
      <c r="AL55" s="17"/>
      <c r="AM55" s="348"/>
      <c r="AN55" s="257"/>
      <c r="AO55" s="257"/>
      <c r="AP55" s="257"/>
      <c r="AQ55" s="257"/>
      <c r="AR55" s="257"/>
      <c r="AS55" s="349"/>
      <c r="AT55" s="350" t="s">
        <v>35</v>
      </c>
      <c r="AU55" s="351"/>
      <c r="AV55" s="351"/>
      <c r="AW55" s="351"/>
      <c r="AX55" s="351"/>
      <c r="AY55" s="352"/>
      <c r="AZ55" s="353"/>
      <c r="BA55" s="354"/>
      <c r="BB55" s="354"/>
      <c r="BC55" s="46" t="s">
        <v>11</v>
      </c>
      <c r="BD55" s="413"/>
      <c r="BE55" s="414"/>
      <c r="BF55" s="414"/>
      <c r="BG55" s="415"/>
      <c r="BH55" s="375">
        <f>IF(AZ55="","",IF(U15="■",IF(AZ55=3,0.2,IF(AZ55=2,1.2,0)),IF(U17="■",IF(AZ55=3,0.5,IF(AZ55=2,2.8,0)))))</f>
      </c>
      <c r="BI55" s="376"/>
      <c r="BJ55" s="376"/>
      <c r="BK55" s="377"/>
      <c r="BL55" s="69">
        <f>IF(BD55="","",BD55*BH55)</f>
      </c>
      <c r="BM55" s="424"/>
      <c r="BN55" s="425"/>
      <c r="BO55" s="425"/>
      <c r="BP55" s="561"/>
      <c r="BQ55" s="20"/>
      <c r="BR55" s="26"/>
      <c r="BS55" s="26"/>
      <c r="BT55" s="26"/>
      <c r="BU55" s="26"/>
      <c r="BV55" s="17"/>
      <c r="BW55" s="348"/>
      <c r="BX55" s="257"/>
      <c r="BY55" s="257"/>
      <c r="BZ55" s="257"/>
      <c r="CA55" s="257"/>
      <c r="CB55" s="257"/>
      <c r="CC55" s="349"/>
      <c r="CD55" s="350" t="s">
        <v>35</v>
      </c>
      <c r="CE55" s="351"/>
      <c r="CF55" s="351"/>
      <c r="CG55" s="351"/>
      <c r="CH55" s="351"/>
      <c r="CI55" s="352"/>
      <c r="CJ55" s="353"/>
      <c r="CK55" s="354"/>
      <c r="CL55" s="354"/>
      <c r="CM55" s="46" t="s">
        <v>11</v>
      </c>
      <c r="CN55" s="413"/>
      <c r="CO55" s="414"/>
      <c r="CP55" s="414"/>
      <c r="CQ55" s="415"/>
      <c r="CR55" s="375">
        <f>IF(CJ55="","",IF(U15="■",IF(CJ55=3,0.2,IF(CJ55=2,1.2,0)),IF(U17="■",IF(CJ55=3,0.5,IF(CJ55=2,2.8,0)))))</f>
      </c>
      <c r="CS55" s="376"/>
      <c r="CT55" s="376"/>
      <c r="CU55" s="377"/>
      <c r="CV55" s="69">
        <f>IF(CN55="","",CN55*CR55)</f>
      </c>
      <c r="CW55" s="424"/>
      <c r="CX55" s="425"/>
      <c r="CY55" s="425"/>
      <c r="CZ55" s="561"/>
      <c r="DA55" s="20"/>
    </row>
    <row r="56" spans="2:105" ht="12.75" customHeight="1">
      <c r="B56" s="17"/>
      <c r="C56" s="348"/>
      <c r="D56" s="257"/>
      <c r="E56" s="257"/>
      <c r="F56" s="257"/>
      <c r="G56" s="257"/>
      <c r="H56" s="257"/>
      <c r="I56" s="349"/>
      <c r="J56" s="350" t="s">
        <v>36</v>
      </c>
      <c r="K56" s="351"/>
      <c r="L56" s="351"/>
      <c r="M56" s="351"/>
      <c r="N56" s="351"/>
      <c r="O56" s="352"/>
      <c r="P56" s="353"/>
      <c r="Q56" s="354"/>
      <c r="R56" s="354"/>
      <c r="S56" s="46" t="s">
        <v>11</v>
      </c>
      <c r="T56" s="413"/>
      <c r="U56" s="414"/>
      <c r="V56" s="414"/>
      <c r="W56" s="415"/>
      <c r="X56" s="375">
        <f>IF(P56="","",IF(U15="■",IF(P56=3,0.2,IF(P56=2,1.2,0)),IF(U17="■",IF(P56=3,0.5,IF(P56=2,2.8,0)))))</f>
      </c>
      <c r="Y56" s="376"/>
      <c r="Z56" s="376"/>
      <c r="AA56" s="377"/>
      <c r="AB56" s="69">
        <f t="shared" si="2"/>
      </c>
      <c r="AC56" s="569"/>
      <c r="AD56" s="570"/>
      <c r="AE56" s="570"/>
      <c r="AF56" s="571"/>
      <c r="AG56" s="26"/>
      <c r="AH56" s="26"/>
      <c r="AI56" s="26"/>
      <c r="AJ56" s="26"/>
      <c r="AK56" s="26"/>
      <c r="AL56" s="17"/>
      <c r="AM56" s="348"/>
      <c r="AN56" s="257"/>
      <c r="AO56" s="257"/>
      <c r="AP56" s="257"/>
      <c r="AQ56" s="257"/>
      <c r="AR56" s="257"/>
      <c r="AS56" s="349"/>
      <c r="AT56" s="350" t="s">
        <v>36</v>
      </c>
      <c r="AU56" s="351"/>
      <c r="AV56" s="351"/>
      <c r="AW56" s="351"/>
      <c r="AX56" s="351"/>
      <c r="AY56" s="352"/>
      <c r="AZ56" s="353"/>
      <c r="BA56" s="354"/>
      <c r="BB56" s="354"/>
      <c r="BC56" s="46" t="s">
        <v>11</v>
      </c>
      <c r="BD56" s="413"/>
      <c r="BE56" s="414"/>
      <c r="BF56" s="414"/>
      <c r="BG56" s="415"/>
      <c r="BH56" s="375">
        <f>IF(AZ56="","",IF(U15="■",IF(AZ56=3,0.2,IF(AZ56=2,1.2,0)),IF(U17="■",IF(AZ56=3,0.5,IF(AZ56=2,2.8,0)))))</f>
      </c>
      <c r="BI56" s="376"/>
      <c r="BJ56" s="376"/>
      <c r="BK56" s="377"/>
      <c r="BL56" s="69">
        <f>IF(BD56="","",BD56*BH56)</f>
      </c>
      <c r="BM56" s="424"/>
      <c r="BN56" s="425"/>
      <c r="BO56" s="425"/>
      <c r="BP56" s="561"/>
      <c r="BQ56" s="26"/>
      <c r="BR56" s="26"/>
      <c r="BS56" s="26"/>
      <c r="BT56" s="26"/>
      <c r="BU56" s="26"/>
      <c r="BV56" s="17"/>
      <c r="BW56" s="348"/>
      <c r="BX56" s="257"/>
      <c r="BY56" s="257"/>
      <c r="BZ56" s="257"/>
      <c r="CA56" s="257"/>
      <c r="CB56" s="257"/>
      <c r="CC56" s="349"/>
      <c r="CD56" s="350" t="s">
        <v>36</v>
      </c>
      <c r="CE56" s="351"/>
      <c r="CF56" s="351"/>
      <c r="CG56" s="351"/>
      <c r="CH56" s="351"/>
      <c r="CI56" s="352"/>
      <c r="CJ56" s="353"/>
      <c r="CK56" s="354"/>
      <c r="CL56" s="354"/>
      <c r="CM56" s="46" t="s">
        <v>11</v>
      </c>
      <c r="CN56" s="413"/>
      <c r="CO56" s="414"/>
      <c r="CP56" s="414"/>
      <c r="CQ56" s="415"/>
      <c r="CR56" s="375">
        <f>IF(CJ56="","",IF(U15="■",IF(CJ56=3,0.2,IF(CJ56=2,1.2,0)),IF(U17="■",IF(CJ56=3,0.5,IF(CJ56=2,2.8,0)))))</f>
      </c>
      <c r="CS56" s="376"/>
      <c r="CT56" s="376"/>
      <c r="CU56" s="377"/>
      <c r="CV56" s="69">
        <f>IF(CN56="","",CN56*CR56)</f>
      </c>
      <c r="CW56" s="424"/>
      <c r="CX56" s="425"/>
      <c r="CY56" s="425"/>
      <c r="CZ56" s="561"/>
      <c r="DA56" s="26"/>
    </row>
    <row r="57" spans="2:105" ht="12.75" customHeight="1">
      <c r="B57" s="17"/>
      <c r="C57" s="348"/>
      <c r="D57" s="257"/>
      <c r="E57" s="257"/>
      <c r="F57" s="257"/>
      <c r="G57" s="257"/>
      <c r="H57" s="257"/>
      <c r="I57" s="349"/>
      <c r="J57" s="387" t="s">
        <v>9</v>
      </c>
      <c r="K57" s="388"/>
      <c r="L57" s="388"/>
      <c r="M57" s="388"/>
      <c r="N57" s="388"/>
      <c r="O57" s="389"/>
      <c r="P57" s="353"/>
      <c r="Q57" s="354"/>
      <c r="R57" s="354"/>
      <c r="S57" s="46" t="s">
        <v>11</v>
      </c>
      <c r="T57" s="413"/>
      <c r="U57" s="414"/>
      <c r="V57" s="414"/>
      <c r="W57" s="415"/>
      <c r="X57" s="375">
        <f>IF(P57="","",IF(U15="■",IF(P57=3,0.2,IF(P57=2,1.2,0)),IF(U17="■",IF(P57=3,0.5,IF(P57=2,2.8,0)))))</f>
      </c>
      <c r="Y57" s="376"/>
      <c r="Z57" s="376"/>
      <c r="AA57" s="377"/>
      <c r="AB57" s="69">
        <f t="shared" si="2"/>
      </c>
      <c r="AC57" s="569"/>
      <c r="AD57" s="570"/>
      <c r="AE57" s="570"/>
      <c r="AF57" s="571"/>
      <c r="AG57" s="26"/>
      <c r="AH57" s="26"/>
      <c r="AI57" s="26"/>
      <c r="AJ57" s="26"/>
      <c r="AK57" s="26"/>
      <c r="AL57" s="17"/>
      <c r="AM57" s="348"/>
      <c r="AN57" s="257"/>
      <c r="AO57" s="257"/>
      <c r="AP57" s="257"/>
      <c r="AQ57" s="257"/>
      <c r="AR57" s="257"/>
      <c r="AS57" s="349"/>
      <c r="AT57" s="387" t="s">
        <v>9</v>
      </c>
      <c r="AU57" s="388"/>
      <c r="AV57" s="388"/>
      <c r="AW57" s="388"/>
      <c r="AX57" s="388"/>
      <c r="AY57" s="389"/>
      <c r="AZ57" s="353"/>
      <c r="BA57" s="354"/>
      <c r="BB57" s="354"/>
      <c r="BC57" s="46" t="s">
        <v>11</v>
      </c>
      <c r="BD57" s="413"/>
      <c r="BE57" s="414"/>
      <c r="BF57" s="414"/>
      <c r="BG57" s="415"/>
      <c r="BH57" s="375">
        <f>IF(AZ57="","",IF(U15="■",IF(AZ57=3,0.2,IF(AZ57=2,1.2,0)),IF(U17="■",IF(AZ57=3,0.5,IF(AZ57=2,2.8,0)))))</f>
      </c>
      <c r="BI57" s="376"/>
      <c r="BJ57" s="376"/>
      <c r="BK57" s="377"/>
      <c r="BL57" s="69">
        <f>IF(BD57="","",BD57*BH57)</f>
      </c>
      <c r="BM57" s="424"/>
      <c r="BN57" s="425"/>
      <c r="BO57" s="425"/>
      <c r="BP57" s="561"/>
      <c r="BQ57" s="26"/>
      <c r="BR57" s="26"/>
      <c r="BS57" s="26"/>
      <c r="BT57" s="26"/>
      <c r="BU57" s="26"/>
      <c r="BV57" s="17"/>
      <c r="BW57" s="348"/>
      <c r="BX57" s="257"/>
      <c r="BY57" s="257"/>
      <c r="BZ57" s="257"/>
      <c r="CA57" s="257"/>
      <c r="CB57" s="257"/>
      <c r="CC57" s="349"/>
      <c r="CD57" s="387" t="s">
        <v>9</v>
      </c>
      <c r="CE57" s="388"/>
      <c r="CF57" s="388"/>
      <c r="CG57" s="388"/>
      <c r="CH57" s="388"/>
      <c r="CI57" s="389"/>
      <c r="CJ57" s="353"/>
      <c r="CK57" s="354"/>
      <c r="CL57" s="354"/>
      <c r="CM57" s="46" t="s">
        <v>11</v>
      </c>
      <c r="CN57" s="413"/>
      <c r="CO57" s="414"/>
      <c r="CP57" s="414"/>
      <c r="CQ57" s="415"/>
      <c r="CR57" s="375">
        <f>IF(CJ57="","",IF(U15="■",IF(CJ57=3,0.2,IF(CJ57=2,1.2,0)),IF(U17="■",IF(CJ57=3,0.5,IF(CJ57=2,2.8,0)))))</f>
      </c>
      <c r="CS57" s="376"/>
      <c r="CT57" s="376"/>
      <c r="CU57" s="377"/>
      <c r="CV57" s="69">
        <f>IF(CN57="","",CN57*CR57)</f>
      </c>
      <c r="CW57" s="424"/>
      <c r="CX57" s="425"/>
      <c r="CY57" s="425"/>
      <c r="CZ57" s="561"/>
      <c r="DA57" s="26"/>
    </row>
    <row r="58" spans="2:105" ht="12.75" customHeight="1">
      <c r="B58" s="17"/>
      <c r="C58" s="369" t="s">
        <v>5</v>
      </c>
      <c r="D58" s="370"/>
      <c r="E58" s="406">
        <f>IF('建築設備の種類（A3版）'!AC5="","",'建築設備の種類（A3版）'!AC5)</f>
      </c>
      <c r="F58" s="407"/>
      <c r="G58" s="407"/>
      <c r="H58" s="408"/>
      <c r="I58" s="27" t="s">
        <v>5</v>
      </c>
      <c r="J58" s="350"/>
      <c r="K58" s="351"/>
      <c r="L58" s="351"/>
      <c r="M58" s="351"/>
      <c r="N58" s="351"/>
      <c r="O58" s="352"/>
      <c r="P58" s="353"/>
      <c r="Q58" s="354"/>
      <c r="R58" s="354"/>
      <c r="S58" s="46" t="s">
        <v>11</v>
      </c>
      <c r="T58" s="413"/>
      <c r="U58" s="414"/>
      <c r="V58" s="414"/>
      <c r="W58" s="415"/>
      <c r="X58" s="375">
        <f>IF(P58="","",IF(U15="■",IF(P58=3,0.2,IF(P58=2,1.2,0)),IF(U17="■",IF(P58=3,0.5,IF(P58=2,2.8,0)))))</f>
      </c>
      <c r="Y58" s="376"/>
      <c r="Z58" s="376"/>
      <c r="AA58" s="377"/>
      <c r="AB58" s="69">
        <f t="shared" si="2"/>
      </c>
      <c r="AC58" s="569"/>
      <c r="AD58" s="570"/>
      <c r="AE58" s="570"/>
      <c r="AF58" s="571"/>
      <c r="AG58" s="26"/>
      <c r="AH58" s="26"/>
      <c r="AI58" s="26"/>
      <c r="AJ58" s="26"/>
      <c r="AK58" s="26"/>
      <c r="AL58" s="17"/>
      <c r="AM58" s="369" t="s">
        <v>5</v>
      </c>
      <c r="AN58" s="370"/>
      <c r="AO58" s="406">
        <f>IF('建築設備の種類（A3版）'!BE5="","",'建築設備の種類（A3版）'!BE5)</f>
      </c>
      <c r="AP58" s="407"/>
      <c r="AQ58" s="407"/>
      <c r="AR58" s="408"/>
      <c r="AS58" s="27" t="s">
        <v>5</v>
      </c>
      <c r="AT58" s="350"/>
      <c r="AU58" s="351"/>
      <c r="AV58" s="351"/>
      <c r="AW58" s="351"/>
      <c r="AX58" s="351"/>
      <c r="AY58" s="352"/>
      <c r="AZ58" s="353"/>
      <c r="BA58" s="354"/>
      <c r="BB58" s="354"/>
      <c r="BC58" s="46" t="s">
        <v>11</v>
      </c>
      <c r="BD58" s="413"/>
      <c r="BE58" s="414"/>
      <c r="BF58" s="414"/>
      <c r="BG58" s="415"/>
      <c r="BH58" s="375">
        <f>IF(AZ58="","",IF(U15="■",IF(AZ58=3,0.2,IF(AZ58=2,1.2,0)),IF(U17="■",IF(AZ58=3,0.5,IF(AZ58=2,2.8,0)))))</f>
      </c>
      <c r="BI58" s="376"/>
      <c r="BJ58" s="376"/>
      <c r="BK58" s="377"/>
      <c r="BL58" s="69">
        <f>IF(BD58="","",BD58*BH58)</f>
      </c>
      <c r="BM58" s="424"/>
      <c r="BN58" s="425"/>
      <c r="BO58" s="425"/>
      <c r="BP58" s="561"/>
      <c r="BQ58" s="26"/>
      <c r="BR58" s="26"/>
      <c r="BS58" s="26"/>
      <c r="BT58" s="26"/>
      <c r="BU58" s="26"/>
      <c r="BV58" s="17"/>
      <c r="BW58" s="369" t="s">
        <v>5</v>
      </c>
      <c r="BX58" s="370"/>
      <c r="BY58" s="406">
        <f>IF('建築設備の種類（A3版）'!CG5="","",'建築設備の種類（A3版）'!CG5)</f>
      </c>
      <c r="BZ58" s="407"/>
      <c r="CA58" s="407"/>
      <c r="CB58" s="408"/>
      <c r="CC58" s="27" t="s">
        <v>5</v>
      </c>
      <c r="CD58" s="350"/>
      <c r="CE58" s="351"/>
      <c r="CF58" s="351"/>
      <c r="CG58" s="351"/>
      <c r="CH58" s="351"/>
      <c r="CI58" s="352"/>
      <c r="CJ58" s="353"/>
      <c r="CK58" s="354"/>
      <c r="CL58" s="354"/>
      <c r="CM58" s="46" t="s">
        <v>11</v>
      </c>
      <c r="CN58" s="413"/>
      <c r="CO58" s="414"/>
      <c r="CP58" s="414"/>
      <c r="CQ58" s="415"/>
      <c r="CR58" s="375">
        <f>IF(CJ58="","",IF(U15="■",IF(CJ58=3,0.2,IF(CJ58=2,1.2,0)),IF(U17="■",IF(CJ58=3,0.5,IF(CJ58=2,2.8,0)))))</f>
      </c>
      <c r="CS58" s="376"/>
      <c r="CT58" s="376"/>
      <c r="CU58" s="377"/>
      <c r="CV58" s="69">
        <f>IF(CN58="","",CN58*CR58)</f>
      </c>
      <c r="CW58" s="424"/>
      <c r="CX58" s="425"/>
      <c r="CY58" s="425"/>
      <c r="CZ58" s="561"/>
      <c r="DA58" s="26"/>
    </row>
    <row r="59" spans="2:105" ht="12.75" customHeight="1">
      <c r="B59" s="17"/>
      <c r="C59" s="390" t="s">
        <v>37</v>
      </c>
      <c r="D59" s="391"/>
      <c r="E59" s="401">
        <f>IF('建築設備の種類（A3版）'!AC8="","",'建築設備の種類（A3版）'!AC8)</f>
      </c>
      <c r="F59" s="402"/>
      <c r="G59" s="402"/>
      <c r="H59" s="403"/>
      <c r="I59" s="28" t="s">
        <v>38</v>
      </c>
      <c r="J59" s="350"/>
      <c r="K59" s="351"/>
      <c r="L59" s="351"/>
      <c r="M59" s="351"/>
      <c r="N59" s="351"/>
      <c r="O59" s="352"/>
      <c r="P59" s="353"/>
      <c r="Q59" s="354"/>
      <c r="R59" s="354"/>
      <c r="S59" s="46" t="s">
        <v>11</v>
      </c>
      <c r="T59" s="413"/>
      <c r="U59" s="414"/>
      <c r="V59" s="414"/>
      <c r="W59" s="415"/>
      <c r="X59" s="375">
        <f>IF(P59="","",IF(U15="■",IF(P59=3,0.2,IF(P59=2,1.2,0)),IF(U17="■",IF(P59=3,0.5,IF(P59=2,2.8,0)))))</f>
      </c>
      <c r="Y59" s="376"/>
      <c r="Z59" s="376"/>
      <c r="AA59" s="377"/>
      <c r="AB59" s="69">
        <f t="shared" si="2"/>
      </c>
      <c r="AC59" s="572"/>
      <c r="AD59" s="573"/>
      <c r="AE59" s="573"/>
      <c r="AF59" s="574"/>
      <c r="AG59" s="20">
        <f>SUM(AC54:AC59)</f>
        <v>0</v>
      </c>
      <c r="AH59" s="26"/>
      <c r="AI59" s="26"/>
      <c r="AJ59" s="26"/>
      <c r="AK59" s="26"/>
      <c r="AL59" s="17"/>
      <c r="AM59" s="390" t="s">
        <v>37</v>
      </c>
      <c r="AN59" s="391"/>
      <c r="AO59" s="401">
        <f>IF('建築設備の種類（A3版）'!BE8="","",'建築設備の種類（A3版）'!BE8)</f>
      </c>
      <c r="AP59" s="402"/>
      <c r="AQ59" s="402"/>
      <c r="AR59" s="403"/>
      <c r="AS59" s="28" t="s">
        <v>38</v>
      </c>
      <c r="AT59" s="350"/>
      <c r="AU59" s="351"/>
      <c r="AV59" s="351"/>
      <c r="AW59" s="351"/>
      <c r="AX59" s="351"/>
      <c r="AY59" s="352"/>
      <c r="AZ59" s="353"/>
      <c r="BA59" s="354"/>
      <c r="BB59" s="354"/>
      <c r="BC59" s="46" t="s">
        <v>11</v>
      </c>
      <c r="BD59" s="413"/>
      <c r="BE59" s="414"/>
      <c r="BF59" s="414"/>
      <c r="BG59" s="415"/>
      <c r="BH59" s="375">
        <f>IF(AZ59="","",IF(U15="■",IF(AZ59=3,0.2,IF(AZ59=2,1.2,0)),IF(U17="■",IF(AZ59=3,0.5,IF(AZ59=2,2.8,0)))))</f>
      </c>
      <c r="BI59" s="376"/>
      <c r="BJ59" s="376"/>
      <c r="BK59" s="377"/>
      <c r="BL59" s="69">
        <f>IF(BD59="","",BD59*BH59)</f>
      </c>
      <c r="BM59" s="563"/>
      <c r="BN59" s="564"/>
      <c r="BO59" s="564"/>
      <c r="BP59" s="565"/>
      <c r="BQ59" s="20">
        <f>SUM(BM54:BM59)</f>
        <v>0</v>
      </c>
      <c r="BR59" s="26"/>
      <c r="BS59" s="26"/>
      <c r="BT59" s="26"/>
      <c r="BU59" s="26"/>
      <c r="BV59" s="17"/>
      <c r="BW59" s="390" t="s">
        <v>37</v>
      </c>
      <c r="BX59" s="391"/>
      <c r="BY59" s="401">
        <f>IF('建築設備の種類（A3版）'!CG8="","",'建築設備の種類（A3版）'!CG8)</f>
      </c>
      <c r="BZ59" s="402"/>
      <c r="CA59" s="402"/>
      <c r="CB59" s="403"/>
      <c r="CC59" s="28" t="s">
        <v>38</v>
      </c>
      <c r="CD59" s="350"/>
      <c r="CE59" s="351"/>
      <c r="CF59" s="351"/>
      <c r="CG59" s="351"/>
      <c r="CH59" s="351"/>
      <c r="CI59" s="352"/>
      <c r="CJ59" s="353"/>
      <c r="CK59" s="354"/>
      <c r="CL59" s="354"/>
      <c r="CM59" s="46" t="s">
        <v>11</v>
      </c>
      <c r="CN59" s="413"/>
      <c r="CO59" s="414"/>
      <c r="CP59" s="414"/>
      <c r="CQ59" s="415"/>
      <c r="CR59" s="375">
        <f>IF(CJ59="","",IF(U15="■",IF(CJ59=3,0.2,IF(CJ59=2,1.2,0)),IF(U17="■",IF(CJ59=3,0.5,IF(CJ59=2,2.8,0)))))</f>
      </c>
      <c r="CS59" s="376"/>
      <c r="CT59" s="376"/>
      <c r="CU59" s="377"/>
      <c r="CV59" s="69">
        <f>IF(CN59="","",CN59*CR59)</f>
      </c>
      <c r="CW59" s="563"/>
      <c r="CX59" s="564"/>
      <c r="CY59" s="564"/>
      <c r="CZ59" s="565"/>
      <c r="DA59" s="20">
        <f>SUM(CW54:CW59)</f>
        <v>0</v>
      </c>
    </row>
    <row r="60" spans="2:105" ht="12.75" customHeight="1">
      <c r="B60" s="17"/>
      <c r="C60" s="347" t="str">
        <f>IF('建築設備の種類（A3版）'!AG6=""," ",'建築設備の種類（A3版）'!AG6)</f>
        <v> </v>
      </c>
      <c r="D60" s="239"/>
      <c r="E60" s="239"/>
      <c r="F60" s="239"/>
      <c r="G60" s="239"/>
      <c r="H60" s="239"/>
      <c r="I60" s="240"/>
      <c r="J60" s="350" t="s">
        <v>2</v>
      </c>
      <c r="K60" s="351"/>
      <c r="L60" s="351"/>
      <c r="M60" s="351"/>
      <c r="N60" s="351"/>
      <c r="O60" s="352"/>
      <c r="P60" s="353"/>
      <c r="Q60" s="354"/>
      <c r="R60" s="354"/>
      <c r="S60" s="46" t="s">
        <v>11</v>
      </c>
      <c r="T60" s="413"/>
      <c r="U60" s="414"/>
      <c r="V60" s="414"/>
      <c r="W60" s="415"/>
      <c r="X60" s="375">
        <f>IF(P60="","",IF(U15="■",IF(P60=3,0.2,IF(P60=2,1.2,0)),IF(U17="■",IF(P60=3,0.5,IF(P60=2,2.8,0)))))</f>
      </c>
      <c r="Y60" s="376"/>
      <c r="Z60" s="376"/>
      <c r="AA60" s="377"/>
      <c r="AB60" s="69">
        <f>IF(T60="","",T60*X60)</f>
      </c>
      <c r="AC60" s="566">
        <f>IF(E65=0,"",SUM(AB60:AB65))</f>
        <v>0</v>
      </c>
      <c r="AD60" s="567"/>
      <c r="AE60" s="567"/>
      <c r="AF60" s="568"/>
      <c r="AG60" s="26"/>
      <c r="AH60" s="26"/>
      <c r="AI60" s="26"/>
      <c r="AJ60" s="26"/>
      <c r="AK60" s="26"/>
      <c r="AL60" s="17"/>
      <c r="AM60" s="347" t="str">
        <f>IF('建築設備の種類（A3版）'!BI6=""," ",'建築設備の種類（A3版）'!BI6)</f>
        <v> </v>
      </c>
      <c r="AN60" s="239"/>
      <c r="AO60" s="239"/>
      <c r="AP60" s="239"/>
      <c r="AQ60" s="239"/>
      <c r="AR60" s="239"/>
      <c r="AS60" s="240"/>
      <c r="AT60" s="350" t="s">
        <v>2</v>
      </c>
      <c r="AU60" s="351"/>
      <c r="AV60" s="351"/>
      <c r="AW60" s="351"/>
      <c r="AX60" s="351"/>
      <c r="AY60" s="352"/>
      <c r="AZ60" s="353"/>
      <c r="BA60" s="354"/>
      <c r="BB60" s="354"/>
      <c r="BC60" s="46" t="s">
        <v>11</v>
      </c>
      <c r="BD60" s="413"/>
      <c r="BE60" s="414"/>
      <c r="BF60" s="414"/>
      <c r="BG60" s="415"/>
      <c r="BH60" s="375">
        <f>IF(AZ60="","",IF(U15="■",IF(AZ60=3,0.2,IF(AZ60=2,1.2,0)),IF(U17="■",IF(AZ60=3,0.5,IF(AZ60=2,2.8,0)))))</f>
      </c>
      <c r="BI60" s="376"/>
      <c r="BJ60" s="376"/>
      <c r="BK60" s="377"/>
      <c r="BL60" s="69">
        <f aca="true" t="shared" si="3" ref="BL60:BL65">IF(BD60="","",BD60*BH60)</f>
      </c>
      <c r="BM60" s="258">
        <f>IF(AO65=0,"",SUM(BL60:BL65))</f>
        <v>0</v>
      </c>
      <c r="BN60" s="259"/>
      <c r="BO60" s="259"/>
      <c r="BP60" s="560"/>
      <c r="BQ60" s="26"/>
      <c r="BR60" s="26"/>
      <c r="BS60" s="26"/>
      <c r="BT60" s="26"/>
      <c r="BU60" s="26"/>
      <c r="BV60" s="17"/>
      <c r="BW60" s="347" t="str">
        <f>IF('建築設備の種類（A3版）'!CK6=""," ",'建築設備の種類（A3版）'!CK6)</f>
        <v> </v>
      </c>
      <c r="BX60" s="239"/>
      <c r="BY60" s="239"/>
      <c r="BZ60" s="239"/>
      <c r="CA60" s="239"/>
      <c r="CB60" s="239"/>
      <c r="CC60" s="240"/>
      <c r="CD60" s="350" t="s">
        <v>2</v>
      </c>
      <c r="CE60" s="351"/>
      <c r="CF60" s="351"/>
      <c r="CG60" s="351"/>
      <c r="CH60" s="351"/>
      <c r="CI60" s="352"/>
      <c r="CJ60" s="353"/>
      <c r="CK60" s="354"/>
      <c r="CL60" s="354"/>
      <c r="CM60" s="46" t="s">
        <v>11</v>
      </c>
      <c r="CN60" s="413"/>
      <c r="CO60" s="414"/>
      <c r="CP60" s="414"/>
      <c r="CQ60" s="415"/>
      <c r="CR60" s="375">
        <f>IF(CJ60="","",IF(U15="■",IF(CJ60=3,0.2,IF(CJ60=2,1.2,0)),IF(U17="■",IF(CJ60=3,0.5,IF(CJ60=2,2.8,0)))))</f>
      </c>
      <c r="CS60" s="376"/>
      <c r="CT60" s="376"/>
      <c r="CU60" s="377"/>
      <c r="CV60" s="69">
        <f aca="true" t="shared" si="4" ref="CV60:CV65">IF(CN60="","",CN60*CR60)</f>
      </c>
      <c r="CW60" s="258">
        <f>IF(BY65=0,"",SUM(CV60:CV65))</f>
        <v>0</v>
      </c>
      <c r="CX60" s="259"/>
      <c r="CY60" s="259"/>
      <c r="CZ60" s="560"/>
      <c r="DA60" s="26"/>
    </row>
    <row r="61" spans="2:105" ht="12.75" customHeight="1">
      <c r="B61" s="17"/>
      <c r="C61" s="348"/>
      <c r="D61" s="257"/>
      <c r="E61" s="257"/>
      <c r="F61" s="257"/>
      <c r="G61" s="257"/>
      <c r="H61" s="257"/>
      <c r="I61" s="349"/>
      <c r="J61" s="350" t="s">
        <v>35</v>
      </c>
      <c r="K61" s="351"/>
      <c r="L61" s="351"/>
      <c r="M61" s="351"/>
      <c r="N61" s="351"/>
      <c r="O61" s="352"/>
      <c r="P61" s="353"/>
      <c r="Q61" s="354"/>
      <c r="R61" s="354"/>
      <c r="S61" s="46" t="s">
        <v>11</v>
      </c>
      <c r="T61" s="413"/>
      <c r="U61" s="414"/>
      <c r="V61" s="414"/>
      <c r="W61" s="415"/>
      <c r="X61" s="375">
        <f>IF(P61="","",IF(U15="■",IF(P61=3,0.2,IF(P61=2,1.2,0)),IF(U17="■",IF(P61=3,0.5,IF(P61=2,2.8,0)))))</f>
      </c>
      <c r="Y61" s="376"/>
      <c r="Z61" s="376"/>
      <c r="AA61" s="377"/>
      <c r="AB61" s="69">
        <f t="shared" si="2"/>
      </c>
      <c r="AC61" s="569"/>
      <c r="AD61" s="570"/>
      <c r="AE61" s="570"/>
      <c r="AF61" s="571"/>
      <c r="AG61" s="20"/>
      <c r="AH61" s="26"/>
      <c r="AI61" s="26"/>
      <c r="AJ61" s="26"/>
      <c r="AK61" s="26"/>
      <c r="AL61" s="17"/>
      <c r="AM61" s="348"/>
      <c r="AN61" s="257"/>
      <c r="AO61" s="257"/>
      <c r="AP61" s="257"/>
      <c r="AQ61" s="257"/>
      <c r="AR61" s="257"/>
      <c r="AS61" s="349"/>
      <c r="AT61" s="350" t="s">
        <v>35</v>
      </c>
      <c r="AU61" s="351"/>
      <c r="AV61" s="351"/>
      <c r="AW61" s="351"/>
      <c r="AX61" s="351"/>
      <c r="AY61" s="352"/>
      <c r="AZ61" s="353"/>
      <c r="BA61" s="354"/>
      <c r="BB61" s="354"/>
      <c r="BC61" s="46" t="s">
        <v>11</v>
      </c>
      <c r="BD61" s="413"/>
      <c r="BE61" s="414"/>
      <c r="BF61" s="414"/>
      <c r="BG61" s="415"/>
      <c r="BH61" s="375">
        <f>IF(AZ61="","",IF(U15="■",IF(AZ61=3,0.2,IF(AZ61=2,1.2,0)),IF(U17="■",IF(AZ61=3,0.5,IF(AZ61=2,2.8,0)))))</f>
      </c>
      <c r="BI61" s="376"/>
      <c r="BJ61" s="376"/>
      <c r="BK61" s="377"/>
      <c r="BL61" s="69">
        <f t="shared" si="3"/>
      </c>
      <c r="BM61" s="424"/>
      <c r="BN61" s="425"/>
      <c r="BO61" s="425"/>
      <c r="BP61" s="561"/>
      <c r="BQ61" s="20"/>
      <c r="BR61" s="26"/>
      <c r="BS61" s="26"/>
      <c r="BT61" s="26"/>
      <c r="BU61" s="26"/>
      <c r="BV61" s="17"/>
      <c r="BW61" s="348"/>
      <c r="BX61" s="257"/>
      <c r="BY61" s="257"/>
      <c r="BZ61" s="257"/>
      <c r="CA61" s="257"/>
      <c r="CB61" s="257"/>
      <c r="CC61" s="349"/>
      <c r="CD61" s="350" t="s">
        <v>35</v>
      </c>
      <c r="CE61" s="351"/>
      <c r="CF61" s="351"/>
      <c r="CG61" s="351"/>
      <c r="CH61" s="351"/>
      <c r="CI61" s="352"/>
      <c r="CJ61" s="353"/>
      <c r="CK61" s="354"/>
      <c r="CL61" s="354"/>
      <c r="CM61" s="46" t="s">
        <v>11</v>
      </c>
      <c r="CN61" s="413"/>
      <c r="CO61" s="414"/>
      <c r="CP61" s="414"/>
      <c r="CQ61" s="415"/>
      <c r="CR61" s="375">
        <f>IF(CJ61="","",IF(U15="■",IF(CJ61=3,0.2,IF(CJ61=2,1.2,0)),IF(U17="■",IF(CJ61=3,0.5,IF(CJ61=2,2.8,0)))))</f>
      </c>
      <c r="CS61" s="376"/>
      <c r="CT61" s="376"/>
      <c r="CU61" s="377"/>
      <c r="CV61" s="69">
        <f t="shared" si="4"/>
      </c>
      <c r="CW61" s="424"/>
      <c r="CX61" s="425"/>
      <c r="CY61" s="425"/>
      <c r="CZ61" s="561"/>
      <c r="DA61" s="20"/>
    </row>
    <row r="62" spans="2:105" ht="12.75" customHeight="1">
      <c r="B62" s="17"/>
      <c r="C62" s="348"/>
      <c r="D62" s="257"/>
      <c r="E62" s="257"/>
      <c r="F62" s="257"/>
      <c r="G62" s="257"/>
      <c r="H62" s="257"/>
      <c r="I62" s="349"/>
      <c r="J62" s="350" t="s">
        <v>36</v>
      </c>
      <c r="K62" s="351"/>
      <c r="L62" s="351"/>
      <c r="M62" s="351"/>
      <c r="N62" s="351"/>
      <c r="O62" s="352"/>
      <c r="P62" s="353"/>
      <c r="Q62" s="354"/>
      <c r="R62" s="354"/>
      <c r="S62" s="46" t="s">
        <v>11</v>
      </c>
      <c r="T62" s="413"/>
      <c r="U62" s="414"/>
      <c r="V62" s="414"/>
      <c r="W62" s="415"/>
      <c r="X62" s="375">
        <f>IF(P62="","",IF(U15="■",IF(P62=3,0.2,IF(P62=2,1.2,0)),IF(U17="■",IF(P62=3,0.5,IF(P62=2,2.8,0)))))</f>
      </c>
      <c r="Y62" s="376"/>
      <c r="Z62" s="376"/>
      <c r="AA62" s="377"/>
      <c r="AB62" s="69">
        <f t="shared" si="2"/>
      </c>
      <c r="AC62" s="569"/>
      <c r="AD62" s="570"/>
      <c r="AE62" s="570"/>
      <c r="AF62" s="571"/>
      <c r="AG62" s="26"/>
      <c r="AH62" s="26"/>
      <c r="AI62" s="26"/>
      <c r="AJ62" s="26"/>
      <c r="AK62" s="26"/>
      <c r="AL62" s="17"/>
      <c r="AM62" s="348"/>
      <c r="AN62" s="257"/>
      <c r="AO62" s="257"/>
      <c r="AP62" s="257"/>
      <c r="AQ62" s="257"/>
      <c r="AR62" s="257"/>
      <c r="AS62" s="349"/>
      <c r="AT62" s="350" t="s">
        <v>36</v>
      </c>
      <c r="AU62" s="351"/>
      <c r="AV62" s="351"/>
      <c r="AW62" s="351"/>
      <c r="AX62" s="351"/>
      <c r="AY62" s="352"/>
      <c r="AZ62" s="353"/>
      <c r="BA62" s="354"/>
      <c r="BB62" s="354"/>
      <c r="BC62" s="46" t="s">
        <v>11</v>
      </c>
      <c r="BD62" s="413"/>
      <c r="BE62" s="414"/>
      <c r="BF62" s="414"/>
      <c r="BG62" s="415"/>
      <c r="BH62" s="375">
        <f>IF(AZ62="","",IF(U15="■",IF(AZ62=3,0.2,IF(AZ62=2,1.2,0)),IF(U17="■",IF(AZ62=3,0.5,IF(AZ62=2,2.8,0)))))</f>
      </c>
      <c r="BI62" s="376"/>
      <c r="BJ62" s="376"/>
      <c r="BK62" s="377"/>
      <c r="BL62" s="69">
        <f t="shared" si="3"/>
      </c>
      <c r="BM62" s="424"/>
      <c r="BN62" s="425"/>
      <c r="BO62" s="425"/>
      <c r="BP62" s="561"/>
      <c r="BQ62" s="26"/>
      <c r="BR62" s="26"/>
      <c r="BS62" s="26"/>
      <c r="BT62" s="26"/>
      <c r="BU62" s="26"/>
      <c r="BV62" s="17"/>
      <c r="BW62" s="348"/>
      <c r="BX62" s="257"/>
      <c r="BY62" s="257"/>
      <c r="BZ62" s="257"/>
      <c r="CA62" s="257"/>
      <c r="CB62" s="257"/>
      <c r="CC62" s="349"/>
      <c r="CD62" s="350" t="s">
        <v>36</v>
      </c>
      <c r="CE62" s="351"/>
      <c r="CF62" s="351"/>
      <c r="CG62" s="351"/>
      <c r="CH62" s="351"/>
      <c r="CI62" s="352"/>
      <c r="CJ62" s="353"/>
      <c r="CK62" s="354"/>
      <c r="CL62" s="354"/>
      <c r="CM62" s="46" t="s">
        <v>11</v>
      </c>
      <c r="CN62" s="413"/>
      <c r="CO62" s="414"/>
      <c r="CP62" s="414"/>
      <c r="CQ62" s="415"/>
      <c r="CR62" s="375">
        <f>IF(CJ62="","",IF(U15="■",IF(CJ62=3,0.2,IF(CJ62=2,1.2,0)),IF(U17="■",IF(CJ62=3,0.5,IF(CJ62=2,2.8,0)))))</f>
      </c>
      <c r="CS62" s="376"/>
      <c r="CT62" s="376"/>
      <c r="CU62" s="377"/>
      <c r="CV62" s="69">
        <f t="shared" si="4"/>
      </c>
      <c r="CW62" s="424"/>
      <c r="CX62" s="425"/>
      <c r="CY62" s="425"/>
      <c r="CZ62" s="561"/>
      <c r="DA62" s="26"/>
    </row>
    <row r="63" spans="2:105" ht="12.75" customHeight="1">
      <c r="B63" s="17"/>
      <c r="C63" s="396"/>
      <c r="D63" s="397"/>
      <c r="E63" s="397"/>
      <c r="F63" s="397"/>
      <c r="G63" s="397"/>
      <c r="H63" s="397"/>
      <c r="I63" s="398"/>
      <c r="J63" s="387" t="s">
        <v>9</v>
      </c>
      <c r="K63" s="388"/>
      <c r="L63" s="388"/>
      <c r="M63" s="388"/>
      <c r="N63" s="388"/>
      <c r="O63" s="389"/>
      <c r="P63" s="353"/>
      <c r="Q63" s="354"/>
      <c r="R63" s="354"/>
      <c r="S63" s="46" t="s">
        <v>11</v>
      </c>
      <c r="T63" s="413"/>
      <c r="U63" s="414"/>
      <c r="V63" s="414"/>
      <c r="W63" s="415"/>
      <c r="X63" s="375">
        <f>IF(P63="","",IF(U15="■",IF(P63=3,0.2,IF(P63=2,1.2,0)),IF(U17="■",IF(P63=3,0.5,IF(P63=2,2.8,0)))))</f>
      </c>
      <c r="Y63" s="376"/>
      <c r="Z63" s="376"/>
      <c r="AA63" s="377"/>
      <c r="AB63" s="69">
        <f t="shared" si="2"/>
      </c>
      <c r="AC63" s="569"/>
      <c r="AD63" s="570"/>
      <c r="AE63" s="570"/>
      <c r="AF63" s="571"/>
      <c r="AG63" s="26"/>
      <c r="AH63" s="26"/>
      <c r="AI63" s="26"/>
      <c r="AJ63" s="26"/>
      <c r="AK63" s="26"/>
      <c r="AL63" s="17"/>
      <c r="AM63" s="396"/>
      <c r="AN63" s="397"/>
      <c r="AO63" s="397"/>
      <c r="AP63" s="397"/>
      <c r="AQ63" s="397"/>
      <c r="AR63" s="397"/>
      <c r="AS63" s="398"/>
      <c r="AT63" s="387" t="s">
        <v>9</v>
      </c>
      <c r="AU63" s="388"/>
      <c r="AV63" s="388"/>
      <c r="AW63" s="388"/>
      <c r="AX63" s="388"/>
      <c r="AY63" s="389"/>
      <c r="AZ63" s="353"/>
      <c r="BA63" s="354"/>
      <c r="BB63" s="354"/>
      <c r="BC63" s="46" t="s">
        <v>11</v>
      </c>
      <c r="BD63" s="413"/>
      <c r="BE63" s="414"/>
      <c r="BF63" s="414"/>
      <c r="BG63" s="415"/>
      <c r="BH63" s="375">
        <f>IF(AZ63="","",IF(U15="■",IF(AZ63=3,0.2,IF(AZ63=2,1.2,0)),IF(U17="■",IF(AZ63=3,0.5,IF(AZ63=2,2.8,0)))))</f>
      </c>
      <c r="BI63" s="376"/>
      <c r="BJ63" s="376"/>
      <c r="BK63" s="377"/>
      <c r="BL63" s="69">
        <f t="shared" si="3"/>
      </c>
      <c r="BM63" s="424"/>
      <c r="BN63" s="425"/>
      <c r="BO63" s="425"/>
      <c r="BP63" s="561"/>
      <c r="BQ63" s="26"/>
      <c r="BR63" s="26"/>
      <c r="BS63" s="26"/>
      <c r="BT63" s="26"/>
      <c r="BU63" s="26"/>
      <c r="BV63" s="17"/>
      <c r="BW63" s="396"/>
      <c r="BX63" s="397"/>
      <c r="BY63" s="397"/>
      <c r="BZ63" s="397"/>
      <c r="CA63" s="397"/>
      <c r="CB63" s="397"/>
      <c r="CC63" s="398"/>
      <c r="CD63" s="387" t="s">
        <v>9</v>
      </c>
      <c r="CE63" s="388"/>
      <c r="CF63" s="388"/>
      <c r="CG63" s="388"/>
      <c r="CH63" s="388"/>
      <c r="CI63" s="389"/>
      <c r="CJ63" s="353"/>
      <c r="CK63" s="354"/>
      <c r="CL63" s="354"/>
      <c r="CM63" s="46" t="s">
        <v>11</v>
      </c>
      <c r="CN63" s="413"/>
      <c r="CO63" s="414"/>
      <c r="CP63" s="414"/>
      <c r="CQ63" s="415"/>
      <c r="CR63" s="375">
        <f>IF(CJ63="","",IF(U15="■",IF(CJ63=3,0.2,IF(CJ63=2,1.2,0)),IF(U17="■",IF(CJ63=3,0.5,IF(CJ63=2,2.8,0)))))</f>
      </c>
      <c r="CS63" s="376"/>
      <c r="CT63" s="376"/>
      <c r="CU63" s="377"/>
      <c r="CV63" s="69">
        <f t="shared" si="4"/>
      </c>
      <c r="CW63" s="424"/>
      <c r="CX63" s="425"/>
      <c r="CY63" s="425"/>
      <c r="CZ63" s="561"/>
      <c r="DA63" s="26"/>
    </row>
    <row r="64" spans="2:105" ht="12.75" customHeight="1">
      <c r="B64" s="17"/>
      <c r="C64" s="404" t="s">
        <v>5</v>
      </c>
      <c r="D64" s="405"/>
      <c r="E64" s="406">
        <f>IF('建築設備の種類（A3版）'!AG5="","",'建築設備の種類（A3版）'!AG5)</f>
      </c>
      <c r="F64" s="407"/>
      <c r="G64" s="407"/>
      <c r="H64" s="408"/>
      <c r="I64" s="27" t="s">
        <v>5</v>
      </c>
      <c r="J64" s="350"/>
      <c r="K64" s="351"/>
      <c r="L64" s="351"/>
      <c r="M64" s="351"/>
      <c r="N64" s="351"/>
      <c r="O64" s="352"/>
      <c r="P64" s="353"/>
      <c r="Q64" s="354"/>
      <c r="R64" s="354"/>
      <c r="S64" s="46" t="s">
        <v>11</v>
      </c>
      <c r="T64" s="413"/>
      <c r="U64" s="414"/>
      <c r="V64" s="414"/>
      <c r="W64" s="415"/>
      <c r="X64" s="375">
        <f>IF(P64="","",IF(U15="■",IF(P64=3,0.2,IF(P64=2,1.2,0)),IF(U17="■",IF(P64=3,0.5,IF(P64=2,2.8,0)))))</f>
      </c>
      <c r="Y64" s="376"/>
      <c r="Z64" s="376"/>
      <c r="AA64" s="377"/>
      <c r="AB64" s="69">
        <f t="shared" si="2"/>
      </c>
      <c r="AC64" s="569"/>
      <c r="AD64" s="570"/>
      <c r="AE64" s="570"/>
      <c r="AF64" s="571"/>
      <c r="AG64" s="26"/>
      <c r="AH64" s="26"/>
      <c r="AI64" s="26"/>
      <c r="AJ64" s="26"/>
      <c r="AK64" s="26"/>
      <c r="AL64" s="17"/>
      <c r="AM64" s="404" t="s">
        <v>5</v>
      </c>
      <c r="AN64" s="405"/>
      <c r="AO64" s="406">
        <f>IF('建築設備の種類（A3版）'!BI5="","",'建築設備の種類（A3版）'!BI5)</f>
      </c>
      <c r="AP64" s="407"/>
      <c r="AQ64" s="407"/>
      <c r="AR64" s="408"/>
      <c r="AS64" s="27" t="s">
        <v>5</v>
      </c>
      <c r="AT64" s="350"/>
      <c r="AU64" s="351"/>
      <c r="AV64" s="351"/>
      <c r="AW64" s="351"/>
      <c r="AX64" s="351"/>
      <c r="AY64" s="352"/>
      <c r="AZ64" s="353"/>
      <c r="BA64" s="354"/>
      <c r="BB64" s="354"/>
      <c r="BC64" s="46" t="s">
        <v>11</v>
      </c>
      <c r="BD64" s="413"/>
      <c r="BE64" s="414"/>
      <c r="BF64" s="414"/>
      <c r="BG64" s="415"/>
      <c r="BH64" s="375">
        <f>IF(AZ64="","",IF(U15="■",IF(AZ64=3,0.2,IF(AZ64=2,1.2,0)),IF(U17="■",IF(AZ64=3,0.5,IF(AZ64=2,2.8,0)))))</f>
      </c>
      <c r="BI64" s="376"/>
      <c r="BJ64" s="376"/>
      <c r="BK64" s="377"/>
      <c r="BL64" s="69">
        <f t="shared" si="3"/>
      </c>
      <c r="BM64" s="424"/>
      <c r="BN64" s="425"/>
      <c r="BO64" s="425"/>
      <c r="BP64" s="561"/>
      <c r="BQ64" s="26"/>
      <c r="BR64" s="26"/>
      <c r="BS64" s="26"/>
      <c r="BT64" s="26"/>
      <c r="BU64" s="26"/>
      <c r="BV64" s="17"/>
      <c r="BW64" s="404" t="s">
        <v>5</v>
      </c>
      <c r="BX64" s="405"/>
      <c r="BY64" s="406">
        <f>IF('建築設備の種類（A3版）'!CK5="","",'建築設備の種類（A3版）'!CK5)</f>
      </c>
      <c r="BZ64" s="407"/>
      <c r="CA64" s="407"/>
      <c r="CB64" s="408"/>
      <c r="CC64" s="27" t="s">
        <v>5</v>
      </c>
      <c r="CD64" s="350"/>
      <c r="CE64" s="351"/>
      <c r="CF64" s="351"/>
      <c r="CG64" s="351"/>
      <c r="CH64" s="351"/>
      <c r="CI64" s="352"/>
      <c r="CJ64" s="353"/>
      <c r="CK64" s="354"/>
      <c r="CL64" s="354"/>
      <c r="CM64" s="46" t="s">
        <v>11</v>
      </c>
      <c r="CN64" s="413"/>
      <c r="CO64" s="414"/>
      <c r="CP64" s="414"/>
      <c r="CQ64" s="415"/>
      <c r="CR64" s="375">
        <f>IF(CJ64="","",IF(U15="■",IF(CJ64=3,0.2,IF(CJ64=2,1.2,0)),IF(U17="■",IF(CJ64=3,0.5,IF(CJ64=2,2.8,0)))))</f>
      </c>
      <c r="CS64" s="376"/>
      <c r="CT64" s="376"/>
      <c r="CU64" s="377"/>
      <c r="CV64" s="69">
        <f t="shared" si="4"/>
      </c>
      <c r="CW64" s="424"/>
      <c r="CX64" s="425"/>
      <c r="CY64" s="425"/>
      <c r="CZ64" s="561"/>
      <c r="DA64" s="26"/>
    </row>
    <row r="65" spans="2:109" ht="12.75" customHeight="1" thickBot="1">
      <c r="B65" s="17"/>
      <c r="C65" s="575" t="s">
        <v>37</v>
      </c>
      <c r="D65" s="576"/>
      <c r="E65" s="583">
        <f>IF('建築設備の種類（A3版）'!AG8="","",'建築設備の種類（A3版）'!AG8)</f>
      </c>
      <c r="F65" s="584"/>
      <c r="G65" s="584"/>
      <c r="H65" s="585"/>
      <c r="I65" s="56" t="s">
        <v>38</v>
      </c>
      <c r="J65" s="364"/>
      <c r="K65" s="365"/>
      <c r="L65" s="365"/>
      <c r="M65" s="365"/>
      <c r="N65" s="365"/>
      <c r="O65" s="366"/>
      <c r="P65" s="367"/>
      <c r="Q65" s="368"/>
      <c r="R65" s="368"/>
      <c r="S65" s="57" t="s">
        <v>11</v>
      </c>
      <c r="T65" s="577"/>
      <c r="U65" s="578"/>
      <c r="V65" s="578"/>
      <c r="W65" s="579"/>
      <c r="X65" s="358">
        <f>IF(P65="","",IF(U15="■",IF(P65=3,0.2,IF(P65=2,1.2,0)),IF(U17="■",IF(P65=3,0.5,IF(P65=2,2.8,0)))))</f>
      </c>
      <c r="Y65" s="359"/>
      <c r="Z65" s="359"/>
      <c r="AA65" s="360"/>
      <c r="AB65" s="87">
        <f t="shared" si="2"/>
      </c>
      <c r="AC65" s="580"/>
      <c r="AD65" s="581"/>
      <c r="AE65" s="581"/>
      <c r="AF65" s="582"/>
      <c r="AG65" s="20">
        <f>SUM(AC60:AC65)</f>
        <v>0</v>
      </c>
      <c r="AH65" s="26"/>
      <c r="AI65" s="26"/>
      <c r="AJ65" s="26"/>
      <c r="AK65" s="26"/>
      <c r="AL65" s="17"/>
      <c r="AM65" s="575" t="s">
        <v>37</v>
      </c>
      <c r="AN65" s="576"/>
      <c r="AO65" s="583">
        <f>IF('建築設備の種類（A3版）'!BI8="","",'建築設備の種類（A3版）'!BI8)</f>
      </c>
      <c r="AP65" s="584"/>
      <c r="AQ65" s="584"/>
      <c r="AR65" s="585"/>
      <c r="AS65" s="56" t="s">
        <v>38</v>
      </c>
      <c r="AT65" s="364"/>
      <c r="AU65" s="365"/>
      <c r="AV65" s="365"/>
      <c r="AW65" s="365"/>
      <c r="AX65" s="365"/>
      <c r="AY65" s="366"/>
      <c r="AZ65" s="367"/>
      <c r="BA65" s="368"/>
      <c r="BB65" s="368"/>
      <c r="BC65" s="57" t="s">
        <v>11</v>
      </c>
      <c r="BD65" s="577"/>
      <c r="BE65" s="578"/>
      <c r="BF65" s="578"/>
      <c r="BG65" s="579"/>
      <c r="BH65" s="358">
        <f>IF(AZ65="","",IF(U15="■",IF(AZ65=3,0.2,IF(AZ65=2,1.2,0)),IF(U17="■",IF(AZ65=3,0.5,IF(AZ65=2,2.8,0)))))</f>
      </c>
      <c r="BI65" s="359"/>
      <c r="BJ65" s="359"/>
      <c r="BK65" s="360"/>
      <c r="BL65" s="87">
        <f t="shared" si="3"/>
      </c>
      <c r="BM65" s="261"/>
      <c r="BN65" s="262"/>
      <c r="BO65" s="262"/>
      <c r="BP65" s="562"/>
      <c r="BQ65" s="20">
        <f>SUM(BM60:BM65)</f>
        <v>0</v>
      </c>
      <c r="BR65" s="26"/>
      <c r="BS65" s="26"/>
      <c r="BT65" s="26"/>
      <c r="BU65" s="26"/>
      <c r="BV65" s="17"/>
      <c r="BW65" s="575" t="s">
        <v>37</v>
      </c>
      <c r="BX65" s="576"/>
      <c r="BY65" s="583">
        <f>IF('建築設備の種類（A3版）'!CK8="","",'建築設備の種類（A3版）'!CK8)</f>
      </c>
      <c r="BZ65" s="584"/>
      <c r="CA65" s="584"/>
      <c r="CB65" s="585"/>
      <c r="CC65" s="56" t="s">
        <v>38</v>
      </c>
      <c r="CD65" s="364"/>
      <c r="CE65" s="365"/>
      <c r="CF65" s="365"/>
      <c r="CG65" s="365"/>
      <c r="CH65" s="365"/>
      <c r="CI65" s="366"/>
      <c r="CJ65" s="367"/>
      <c r="CK65" s="368"/>
      <c r="CL65" s="368"/>
      <c r="CM65" s="57" t="s">
        <v>11</v>
      </c>
      <c r="CN65" s="577"/>
      <c r="CO65" s="578"/>
      <c r="CP65" s="578"/>
      <c r="CQ65" s="579"/>
      <c r="CR65" s="358">
        <f>IF(CJ65="","",IF(U15="■",IF(CJ65=3,0.2,IF(CJ65=2,1.2,0)),IF(U17="■",IF(CJ65=3,0.5,IF(CJ65=2,2.8,0)))))</f>
      </c>
      <c r="CS65" s="359"/>
      <c r="CT65" s="359"/>
      <c r="CU65" s="360"/>
      <c r="CV65" s="87">
        <f t="shared" si="4"/>
      </c>
      <c r="CW65" s="261"/>
      <c r="CX65" s="262"/>
      <c r="CY65" s="262"/>
      <c r="CZ65" s="562"/>
      <c r="DA65" s="20">
        <f>SUM(CW60:CW65)</f>
        <v>0</v>
      </c>
      <c r="DE65" s="21">
        <f>SUM(AG29,AG35,AG41,AG47,AG53,AG59,AG65,BQ29,BQ35,BQ41,BQ47,BQ53,BQ59,BQ65,DA29,DA35,DA41,DA47,DA59,DA65,)</f>
        <v>0</v>
      </c>
    </row>
  </sheetData>
  <sheetProtection/>
  <mergeCells count="673">
    <mergeCell ref="P55:R55"/>
    <mergeCell ref="AT53:AY53"/>
    <mergeCell ref="AT46:AY46"/>
    <mergeCell ref="AZ63:BB63"/>
    <mergeCell ref="BD63:BG63"/>
    <mergeCell ref="BH63:BK63"/>
    <mergeCell ref="BD58:BG58"/>
    <mergeCell ref="AZ60:BB60"/>
    <mergeCell ref="BD60:BG60"/>
    <mergeCell ref="AZ59:BB59"/>
    <mergeCell ref="E34:H34"/>
    <mergeCell ref="E35:H35"/>
    <mergeCell ref="E40:H40"/>
    <mergeCell ref="E41:H41"/>
    <mergeCell ref="AM60:AS63"/>
    <mergeCell ref="AT60:AY60"/>
    <mergeCell ref="AT62:AY62"/>
    <mergeCell ref="AM59:AN59"/>
    <mergeCell ref="AT59:AY59"/>
    <mergeCell ref="AM58:AN58"/>
    <mergeCell ref="BH65:BK65"/>
    <mergeCell ref="AM64:AN64"/>
    <mergeCell ref="AT64:AY64"/>
    <mergeCell ref="AZ64:BB64"/>
    <mergeCell ref="AM65:AN65"/>
    <mergeCell ref="AT65:AY65"/>
    <mergeCell ref="AZ65:BB65"/>
    <mergeCell ref="AO64:AR64"/>
    <mergeCell ref="BD64:BG64"/>
    <mergeCell ref="BH64:BK64"/>
    <mergeCell ref="AO65:AR65"/>
    <mergeCell ref="AT61:AY61"/>
    <mergeCell ref="AZ61:BB61"/>
    <mergeCell ref="BD61:BG61"/>
    <mergeCell ref="BD59:BG59"/>
    <mergeCell ref="BD62:BG62"/>
    <mergeCell ref="AO59:AR59"/>
    <mergeCell ref="AZ62:BB62"/>
    <mergeCell ref="BD65:BG65"/>
    <mergeCell ref="AT63:AY63"/>
    <mergeCell ref="AT58:AY58"/>
    <mergeCell ref="AZ58:BB58"/>
    <mergeCell ref="AO58:AR58"/>
    <mergeCell ref="AZ55:BB55"/>
    <mergeCell ref="BD55:BG55"/>
    <mergeCell ref="BD56:BG56"/>
    <mergeCell ref="AT57:AY57"/>
    <mergeCell ref="AZ57:BB57"/>
    <mergeCell ref="BD57:BG57"/>
    <mergeCell ref="AT56:AY56"/>
    <mergeCell ref="AZ56:BB56"/>
    <mergeCell ref="BD53:BG53"/>
    <mergeCell ref="AO53:AR53"/>
    <mergeCell ref="BH53:BK53"/>
    <mergeCell ref="AM54:AS57"/>
    <mergeCell ref="AT54:AY54"/>
    <mergeCell ref="AZ54:BB54"/>
    <mergeCell ref="BD54:BG54"/>
    <mergeCell ref="BH54:BK54"/>
    <mergeCell ref="AT55:AY55"/>
    <mergeCell ref="AM53:AN53"/>
    <mergeCell ref="AZ53:BB53"/>
    <mergeCell ref="E65:H65"/>
    <mergeCell ref="J58:O58"/>
    <mergeCell ref="J57:O57"/>
    <mergeCell ref="J59:O59"/>
    <mergeCell ref="E58:H58"/>
    <mergeCell ref="E59:H59"/>
    <mergeCell ref="X55:AA55"/>
    <mergeCell ref="J55:O55"/>
    <mergeCell ref="J54:O54"/>
    <mergeCell ref="BD52:BG52"/>
    <mergeCell ref="BH52:BK52"/>
    <mergeCell ref="AM48:AS51"/>
    <mergeCell ref="AT48:AY48"/>
    <mergeCell ref="AZ48:BB48"/>
    <mergeCell ref="AM52:AN52"/>
    <mergeCell ref="AT52:AY52"/>
    <mergeCell ref="AZ52:BB52"/>
    <mergeCell ref="AZ51:BB51"/>
    <mergeCell ref="AO52:AR52"/>
    <mergeCell ref="BH49:BK49"/>
    <mergeCell ref="AT50:AY50"/>
    <mergeCell ref="AZ50:BB50"/>
    <mergeCell ref="BD50:BG50"/>
    <mergeCell ref="BH50:BK50"/>
    <mergeCell ref="BH51:BK51"/>
    <mergeCell ref="BH46:BK46"/>
    <mergeCell ref="AM47:AN47"/>
    <mergeCell ref="AT47:AY47"/>
    <mergeCell ref="AZ47:BB47"/>
    <mergeCell ref="BD47:BG47"/>
    <mergeCell ref="BH47:BK47"/>
    <mergeCell ref="AM46:AN46"/>
    <mergeCell ref="AO46:AR46"/>
    <mergeCell ref="AO47:AR47"/>
    <mergeCell ref="AZ46:BB46"/>
    <mergeCell ref="BH44:BK44"/>
    <mergeCell ref="AT45:AY45"/>
    <mergeCell ref="AZ45:BB45"/>
    <mergeCell ref="BD45:BG45"/>
    <mergeCell ref="BH45:BK45"/>
    <mergeCell ref="AT44:AY44"/>
    <mergeCell ref="AZ44:BB44"/>
    <mergeCell ref="BD46:BG46"/>
    <mergeCell ref="AM42:AS45"/>
    <mergeCell ref="AT42:AY42"/>
    <mergeCell ref="AZ42:BB42"/>
    <mergeCell ref="BD42:BG42"/>
    <mergeCell ref="AT43:AY43"/>
    <mergeCell ref="AZ43:BB43"/>
    <mergeCell ref="BD43:BG43"/>
    <mergeCell ref="BD44:BG44"/>
    <mergeCell ref="AM41:AN41"/>
    <mergeCell ref="AT41:AY41"/>
    <mergeCell ref="AZ41:BB41"/>
    <mergeCell ref="AO28:AR28"/>
    <mergeCell ref="AO29:AR29"/>
    <mergeCell ref="AO34:AR34"/>
    <mergeCell ref="AO35:AR35"/>
    <mergeCell ref="AO40:AR40"/>
    <mergeCell ref="AO41:AR41"/>
    <mergeCell ref="AM40:AN40"/>
    <mergeCell ref="BD41:BG41"/>
    <mergeCell ref="BH41:BK41"/>
    <mergeCell ref="AZ38:BB38"/>
    <mergeCell ref="BD38:BG38"/>
    <mergeCell ref="BH38:BK38"/>
    <mergeCell ref="AT40:AY40"/>
    <mergeCell ref="BD39:BG39"/>
    <mergeCell ref="BY34:CB34"/>
    <mergeCell ref="BY35:CB35"/>
    <mergeCell ref="BW30:CC33"/>
    <mergeCell ref="BW35:BX35"/>
    <mergeCell ref="BW28:BX28"/>
    <mergeCell ref="BM36:BP41"/>
    <mergeCell ref="BW40:BX40"/>
    <mergeCell ref="BW34:BX34"/>
    <mergeCell ref="BW36:CC39"/>
    <mergeCell ref="BY40:CB40"/>
    <mergeCell ref="BH36:BK36"/>
    <mergeCell ref="BD36:BG36"/>
    <mergeCell ref="BH37:BK37"/>
    <mergeCell ref="AZ40:BB40"/>
    <mergeCell ref="AZ36:BB36"/>
    <mergeCell ref="AZ39:BB39"/>
    <mergeCell ref="AZ37:BB37"/>
    <mergeCell ref="BD37:BG37"/>
    <mergeCell ref="AM34:AN34"/>
    <mergeCell ref="AM35:AN35"/>
    <mergeCell ref="AM36:AS39"/>
    <mergeCell ref="AT36:AY36"/>
    <mergeCell ref="AT39:AY39"/>
    <mergeCell ref="AT35:AY35"/>
    <mergeCell ref="AT34:AY34"/>
    <mergeCell ref="AT38:AY38"/>
    <mergeCell ref="AT37:AY37"/>
    <mergeCell ref="AM30:AS33"/>
    <mergeCell ref="AT30:AY30"/>
    <mergeCell ref="AZ30:BB30"/>
    <mergeCell ref="BD30:BG30"/>
    <mergeCell ref="AT31:AY31"/>
    <mergeCell ref="AZ31:BB31"/>
    <mergeCell ref="BD31:BG31"/>
    <mergeCell ref="AT33:AY33"/>
    <mergeCell ref="AZ33:BB33"/>
    <mergeCell ref="BD33:BG33"/>
    <mergeCell ref="BH26:BK26"/>
    <mergeCell ref="BD29:BG29"/>
    <mergeCell ref="BH29:BK29"/>
    <mergeCell ref="BD28:BG28"/>
    <mergeCell ref="AM29:AN29"/>
    <mergeCell ref="AT29:AY29"/>
    <mergeCell ref="AZ29:BB29"/>
    <mergeCell ref="AM28:AN28"/>
    <mergeCell ref="AT28:AY28"/>
    <mergeCell ref="AZ28:BB28"/>
    <mergeCell ref="BD24:BG24"/>
    <mergeCell ref="BH24:BK24"/>
    <mergeCell ref="BD27:BG27"/>
    <mergeCell ref="BH27:BK27"/>
    <mergeCell ref="BM24:BP29"/>
    <mergeCell ref="AZ25:BB25"/>
    <mergeCell ref="BD25:BG25"/>
    <mergeCell ref="BH25:BK25"/>
    <mergeCell ref="AZ26:BB26"/>
    <mergeCell ref="BD26:BG26"/>
    <mergeCell ref="BM21:BP23"/>
    <mergeCell ref="CN64:CQ64"/>
    <mergeCell ref="CJ64:CL64"/>
    <mergeCell ref="BW60:CC63"/>
    <mergeCell ref="CD60:CI60"/>
    <mergeCell ref="CJ60:CL60"/>
    <mergeCell ref="CN60:CQ60"/>
    <mergeCell ref="CJ63:CL63"/>
    <mergeCell ref="BY28:CB28"/>
    <mergeCell ref="BY29:CB29"/>
    <mergeCell ref="CR64:CU64"/>
    <mergeCell ref="BW65:BX65"/>
    <mergeCell ref="CD65:CI65"/>
    <mergeCell ref="CJ65:CL65"/>
    <mergeCell ref="CN65:CQ65"/>
    <mergeCell ref="CR65:CU65"/>
    <mergeCell ref="BW64:BX64"/>
    <mergeCell ref="CD64:CI64"/>
    <mergeCell ref="BY65:CB65"/>
    <mergeCell ref="CW60:CZ65"/>
    <mergeCell ref="CD61:CI61"/>
    <mergeCell ref="CJ61:CL61"/>
    <mergeCell ref="CN61:CQ61"/>
    <mergeCell ref="CR61:CU61"/>
    <mergeCell ref="CD62:CI62"/>
    <mergeCell ref="CJ62:CL62"/>
    <mergeCell ref="CN62:CQ62"/>
    <mergeCell ref="CR62:CU62"/>
    <mergeCell ref="CD63:CI63"/>
    <mergeCell ref="CN63:CQ63"/>
    <mergeCell ref="CR60:CU60"/>
    <mergeCell ref="CR63:CU63"/>
    <mergeCell ref="CN58:CQ58"/>
    <mergeCell ref="CR58:CU58"/>
    <mergeCell ref="CN59:CQ59"/>
    <mergeCell ref="CR59:CU59"/>
    <mergeCell ref="CD56:CI56"/>
    <mergeCell ref="CJ56:CL56"/>
    <mergeCell ref="CN56:CQ56"/>
    <mergeCell ref="CR56:CU56"/>
    <mergeCell ref="CD57:CI57"/>
    <mergeCell ref="CD59:CI59"/>
    <mergeCell ref="CJ59:CL59"/>
    <mergeCell ref="CD58:CI58"/>
    <mergeCell ref="CJ58:CL58"/>
    <mergeCell ref="CD54:CI54"/>
    <mergeCell ref="CJ54:CL54"/>
    <mergeCell ref="CN54:CQ54"/>
    <mergeCell ref="CJ57:CL57"/>
    <mergeCell ref="CN57:CQ57"/>
    <mergeCell ref="CW54:CZ59"/>
    <mergeCell ref="CD55:CI55"/>
    <mergeCell ref="CJ55:CL55"/>
    <mergeCell ref="CN55:CQ55"/>
    <mergeCell ref="CR55:CU55"/>
    <mergeCell ref="CR54:CU54"/>
    <mergeCell ref="CR57:CU57"/>
    <mergeCell ref="CR52:CU52"/>
    <mergeCell ref="BW53:BX53"/>
    <mergeCell ref="CD53:CI53"/>
    <mergeCell ref="CJ53:CL53"/>
    <mergeCell ref="CN53:CQ53"/>
    <mergeCell ref="CR53:CU53"/>
    <mergeCell ref="BW52:BX52"/>
    <mergeCell ref="CJ52:CL52"/>
    <mergeCell ref="CW48:CZ53"/>
    <mergeCell ref="CD49:CI49"/>
    <mergeCell ref="CJ49:CL49"/>
    <mergeCell ref="CN49:CQ49"/>
    <mergeCell ref="CR49:CU49"/>
    <mergeCell ref="CD50:CI50"/>
    <mergeCell ref="CJ50:CL50"/>
    <mergeCell ref="CN50:CQ50"/>
    <mergeCell ref="CN52:CQ52"/>
    <mergeCell ref="CR50:CU50"/>
    <mergeCell ref="CR46:CU46"/>
    <mergeCell ref="CN47:CQ47"/>
    <mergeCell ref="CR47:CU47"/>
    <mergeCell ref="CR48:CU48"/>
    <mergeCell ref="CR51:CU51"/>
    <mergeCell ref="CN48:CQ48"/>
    <mergeCell ref="CN51:CQ51"/>
    <mergeCell ref="CR42:CU42"/>
    <mergeCell ref="CR45:CU45"/>
    <mergeCell ref="BW46:BX46"/>
    <mergeCell ref="CD46:CI46"/>
    <mergeCell ref="CJ46:CL46"/>
    <mergeCell ref="CD51:CI51"/>
    <mergeCell ref="BW48:CC51"/>
    <mergeCell ref="CD48:CI48"/>
    <mergeCell ref="CJ48:CL48"/>
    <mergeCell ref="CJ51:CL51"/>
    <mergeCell ref="CD40:CI40"/>
    <mergeCell ref="CJ40:CL40"/>
    <mergeCell ref="CN37:CQ37"/>
    <mergeCell ref="CW42:CZ47"/>
    <mergeCell ref="CD43:CI43"/>
    <mergeCell ref="CJ43:CL43"/>
    <mergeCell ref="CN43:CQ43"/>
    <mergeCell ref="CR43:CU43"/>
    <mergeCell ref="CD44:CI44"/>
    <mergeCell ref="CJ44:CL44"/>
    <mergeCell ref="CW36:CZ41"/>
    <mergeCell ref="CR40:CU40"/>
    <mergeCell ref="CR38:CU38"/>
    <mergeCell ref="CR36:CU36"/>
    <mergeCell ref="CR39:CU39"/>
    <mergeCell ref="CR37:CU37"/>
    <mergeCell ref="CN36:CQ36"/>
    <mergeCell ref="CN41:CQ41"/>
    <mergeCell ref="CR41:CU41"/>
    <mergeCell ref="CN38:CQ38"/>
    <mergeCell ref="CN40:CQ40"/>
    <mergeCell ref="CN39:CQ39"/>
    <mergeCell ref="CR35:CU35"/>
    <mergeCell ref="CR33:CU33"/>
    <mergeCell ref="CJ33:CL33"/>
    <mergeCell ref="CR32:CU32"/>
    <mergeCell ref="CN34:CQ34"/>
    <mergeCell ref="CR34:CU34"/>
    <mergeCell ref="CJ35:CL35"/>
    <mergeCell ref="CD35:CI35"/>
    <mergeCell ref="CD30:CI30"/>
    <mergeCell ref="CJ30:CL30"/>
    <mergeCell ref="CN30:CQ30"/>
    <mergeCell ref="CD31:CI31"/>
    <mergeCell ref="CD32:CI32"/>
    <mergeCell ref="CD34:CI34"/>
    <mergeCell ref="CJ34:CL34"/>
    <mergeCell ref="CN35:CQ35"/>
    <mergeCell ref="CD33:CI33"/>
    <mergeCell ref="CR30:CU30"/>
    <mergeCell ref="CJ29:CL29"/>
    <mergeCell ref="CN33:CQ33"/>
    <mergeCell ref="CW30:CZ35"/>
    <mergeCell ref="CJ31:CL31"/>
    <mergeCell ref="CN31:CQ31"/>
    <mergeCell ref="CR31:CU31"/>
    <mergeCell ref="CJ32:CL32"/>
    <mergeCell ref="CN32:CQ32"/>
    <mergeCell ref="CR29:CU29"/>
    <mergeCell ref="CD27:CI27"/>
    <mergeCell ref="CJ27:CL27"/>
    <mergeCell ref="CD28:CI28"/>
    <mergeCell ref="CJ28:CL28"/>
    <mergeCell ref="CD26:CI26"/>
    <mergeCell ref="CD24:CI24"/>
    <mergeCell ref="CD25:CI25"/>
    <mergeCell ref="J31:O31"/>
    <mergeCell ref="J32:O32"/>
    <mergeCell ref="CR24:CU24"/>
    <mergeCell ref="CW24:CZ29"/>
    <mergeCell ref="CJ25:CL25"/>
    <mergeCell ref="CN25:CQ25"/>
    <mergeCell ref="CR25:CU25"/>
    <mergeCell ref="CJ26:CL26"/>
    <mergeCell ref="CN26:CQ26"/>
    <mergeCell ref="T32:W32"/>
    <mergeCell ref="J46:O46"/>
    <mergeCell ref="P59:R59"/>
    <mergeCell ref="BW21:CC21"/>
    <mergeCell ref="CD21:CI23"/>
    <mergeCell ref="BW22:CC22"/>
    <mergeCell ref="BW23:CC23"/>
    <mergeCell ref="J39:O39"/>
    <mergeCell ref="J35:O35"/>
    <mergeCell ref="BW24:CC27"/>
    <mergeCell ref="J36:O36"/>
    <mergeCell ref="J37:O37"/>
    <mergeCell ref="C35:D35"/>
    <mergeCell ref="C36:I39"/>
    <mergeCell ref="J33:O33"/>
    <mergeCell ref="AC60:AF65"/>
    <mergeCell ref="J34:O34"/>
    <mergeCell ref="J38:O38"/>
    <mergeCell ref="J52:O52"/>
    <mergeCell ref="J53:O53"/>
    <mergeCell ref="X38:AA38"/>
    <mergeCell ref="C48:I51"/>
    <mergeCell ref="C54:I57"/>
    <mergeCell ref="C59:D59"/>
    <mergeCell ref="C58:D58"/>
    <mergeCell ref="C52:D52"/>
    <mergeCell ref="C53:D53"/>
    <mergeCell ref="E52:H52"/>
    <mergeCell ref="E53:H53"/>
    <mergeCell ref="X37:AA37"/>
    <mergeCell ref="X32:AA32"/>
    <mergeCell ref="X31:AA31"/>
    <mergeCell ref="AC36:AF41"/>
    <mergeCell ref="X39:AA39"/>
    <mergeCell ref="X33:AA33"/>
    <mergeCell ref="X36:AA36"/>
    <mergeCell ref="X40:AA40"/>
    <mergeCell ref="X41:AA41"/>
    <mergeCell ref="X49:AA49"/>
    <mergeCell ref="X48:AA48"/>
    <mergeCell ref="X43:AA43"/>
    <mergeCell ref="X47:AA47"/>
    <mergeCell ref="AC48:AF53"/>
    <mergeCell ref="AC54:AF59"/>
    <mergeCell ref="X45:AA45"/>
    <mergeCell ref="T43:W43"/>
    <mergeCell ref="T45:W45"/>
    <mergeCell ref="T46:W46"/>
    <mergeCell ref="T47:W47"/>
    <mergeCell ref="T44:W44"/>
    <mergeCell ref="AC42:AF47"/>
    <mergeCell ref="X46:AA46"/>
    <mergeCell ref="X44:AA44"/>
    <mergeCell ref="X42:AA42"/>
    <mergeCell ref="X60:AA60"/>
    <mergeCell ref="X56:AA56"/>
    <mergeCell ref="X50:AA50"/>
    <mergeCell ref="X51:AA51"/>
    <mergeCell ref="X57:AA57"/>
    <mergeCell ref="X53:AA53"/>
    <mergeCell ref="X52:AA52"/>
    <mergeCell ref="X54:AA54"/>
    <mergeCell ref="X58:AA58"/>
    <mergeCell ref="X59:AA59"/>
    <mergeCell ref="T48:W48"/>
    <mergeCell ref="T49:W49"/>
    <mergeCell ref="T51:W51"/>
    <mergeCell ref="T52:W52"/>
    <mergeCell ref="T54:W54"/>
    <mergeCell ref="T55:W55"/>
    <mergeCell ref="T53:W53"/>
    <mergeCell ref="T33:W33"/>
    <mergeCell ref="T34:W34"/>
    <mergeCell ref="T41:W41"/>
    <mergeCell ref="T39:W39"/>
    <mergeCell ref="T42:W42"/>
    <mergeCell ref="P36:R36"/>
    <mergeCell ref="P37:R37"/>
    <mergeCell ref="P38:R38"/>
    <mergeCell ref="T37:W37"/>
    <mergeCell ref="T38:W38"/>
    <mergeCell ref="P54:R54"/>
    <mergeCell ref="P51:R51"/>
    <mergeCell ref="P46:R46"/>
    <mergeCell ref="P49:R49"/>
    <mergeCell ref="P45:R45"/>
    <mergeCell ref="P50:R50"/>
    <mergeCell ref="P53:R53"/>
    <mergeCell ref="J51:O51"/>
    <mergeCell ref="P52:R52"/>
    <mergeCell ref="P47:R47"/>
    <mergeCell ref="P48:R48"/>
    <mergeCell ref="J50:O50"/>
    <mergeCell ref="J47:O47"/>
    <mergeCell ref="J48:O48"/>
    <mergeCell ref="J49:O49"/>
    <mergeCell ref="P32:R32"/>
    <mergeCell ref="P33:R33"/>
    <mergeCell ref="P44:R44"/>
    <mergeCell ref="P40:R40"/>
    <mergeCell ref="P43:R43"/>
    <mergeCell ref="P39:R39"/>
    <mergeCell ref="P34:R34"/>
    <mergeCell ref="P41:R41"/>
    <mergeCell ref="P42:R42"/>
    <mergeCell ref="P35:R35"/>
    <mergeCell ref="C21:I21"/>
    <mergeCell ref="C22:I22"/>
    <mergeCell ref="C23:I23"/>
    <mergeCell ref="T21:W23"/>
    <mergeCell ref="J21:O23"/>
    <mergeCell ref="T24:W24"/>
    <mergeCell ref="P24:R24"/>
    <mergeCell ref="P21:S23"/>
    <mergeCell ref="C24:I27"/>
    <mergeCell ref="T25:W25"/>
    <mergeCell ref="T26:W26"/>
    <mergeCell ref="X26:AA26"/>
    <mergeCell ref="X24:AA24"/>
    <mergeCell ref="X25:AA25"/>
    <mergeCell ref="J24:O24"/>
    <mergeCell ref="J25:O25"/>
    <mergeCell ref="P25:R25"/>
    <mergeCell ref="P26:R26"/>
    <mergeCell ref="J26:O26"/>
    <mergeCell ref="J27:O27"/>
    <mergeCell ref="X30:AA30"/>
    <mergeCell ref="P30:R30"/>
    <mergeCell ref="J30:O30"/>
    <mergeCell ref="J44:O44"/>
    <mergeCell ref="T27:W27"/>
    <mergeCell ref="T28:W28"/>
    <mergeCell ref="T29:W29"/>
    <mergeCell ref="P27:R27"/>
    <mergeCell ref="T31:W31"/>
    <mergeCell ref="J41:O41"/>
    <mergeCell ref="J42:O42"/>
    <mergeCell ref="J43:O43"/>
    <mergeCell ref="P31:R31"/>
    <mergeCell ref="C28:D28"/>
    <mergeCell ref="P28:R28"/>
    <mergeCell ref="P29:R29"/>
    <mergeCell ref="C29:D29"/>
    <mergeCell ref="J28:O28"/>
    <mergeCell ref="J29:O29"/>
    <mergeCell ref="E28:H28"/>
    <mergeCell ref="E29:H29"/>
    <mergeCell ref="C30:I33"/>
    <mergeCell ref="C34:D34"/>
    <mergeCell ref="T30:W30"/>
    <mergeCell ref="J45:O45"/>
    <mergeCell ref="T40:W40"/>
    <mergeCell ref="J40:O40"/>
    <mergeCell ref="T35:W35"/>
    <mergeCell ref="T36:W36"/>
    <mergeCell ref="C46:D46"/>
    <mergeCell ref="C47:D47"/>
    <mergeCell ref="C42:I45"/>
    <mergeCell ref="C40:D40"/>
    <mergeCell ref="C41:D41"/>
    <mergeCell ref="E47:H47"/>
    <mergeCell ref="E46:H46"/>
    <mergeCell ref="T61:W61"/>
    <mergeCell ref="P56:R56"/>
    <mergeCell ref="T56:W56"/>
    <mergeCell ref="J56:O56"/>
    <mergeCell ref="J61:O61"/>
    <mergeCell ref="P58:R58"/>
    <mergeCell ref="P57:R57"/>
    <mergeCell ref="T58:W58"/>
    <mergeCell ref="T59:W59"/>
    <mergeCell ref="T57:W57"/>
    <mergeCell ref="T65:W65"/>
    <mergeCell ref="T50:W50"/>
    <mergeCell ref="C60:I63"/>
    <mergeCell ref="J60:O60"/>
    <mergeCell ref="P60:R60"/>
    <mergeCell ref="T60:W60"/>
    <mergeCell ref="P63:R63"/>
    <mergeCell ref="T63:W63"/>
    <mergeCell ref="J62:O62"/>
    <mergeCell ref="T62:W62"/>
    <mergeCell ref="X62:AA62"/>
    <mergeCell ref="C64:D64"/>
    <mergeCell ref="J64:O64"/>
    <mergeCell ref="P64:R64"/>
    <mergeCell ref="J63:O63"/>
    <mergeCell ref="E64:H64"/>
    <mergeCell ref="X65:AA65"/>
    <mergeCell ref="P61:R61"/>
    <mergeCell ref="P62:R62"/>
    <mergeCell ref="C65:D65"/>
    <mergeCell ref="J65:O65"/>
    <mergeCell ref="P65:R65"/>
    <mergeCell ref="X63:AA63"/>
    <mergeCell ref="X61:AA61"/>
    <mergeCell ref="X64:AA64"/>
    <mergeCell ref="T64:W64"/>
    <mergeCell ref="AC24:AF29"/>
    <mergeCell ref="X27:AA27"/>
    <mergeCell ref="X28:AA28"/>
    <mergeCell ref="X29:AA29"/>
    <mergeCell ref="X34:AA34"/>
    <mergeCell ref="X35:AA35"/>
    <mergeCell ref="AC30:AF35"/>
    <mergeCell ref="CW21:CZ23"/>
    <mergeCell ref="CJ21:CM23"/>
    <mergeCell ref="CN21:CQ23"/>
    <mergeCell ref="CR21:CU23"/>
    <mergeCell ref="CR27:CU27"/>
    <mergeCell ref="CJ24:CL24"/>
    <mergeCell ref="CR26:CU26"/>
    <mergeCell ref="CN27:CQ27"/>
    <mergeCell ref="CN24:CQ24"/>
    <mergeCell ref="BH28:BK28"/>
    <mergeCell ref="CR28:CU28"/>
    <mergeCell ref="BW29:BX29"/>
    <mergeCell ref="CD29:CI29"/>
    <mergeCell ref="CN28:CQ28"/>
    <mergeCell ref="CN29:CQ29"/>
    <mergeCell ref="AT32:AY32"/>
    <mergeCell ref="AZ32:BB32"/>
    <mergeCell ref="BD34:BG34"/>
    <mergeCell ref="BH34:BK34"/>
    <mergeCell ref="BH33:BK33"/>
    <mergeCell ref="BM30:BP35"/>
    <mergeCell ref="BH31:BK31"/>
    <mergeCell ref="AZ34:BB34"/>
    <mergeCell ref="AZ35:BB35"/>
    <mergeCell ref="CD36:CI36"/>
    <mergeCell ref="CJ36:CL36"/>
    <mergeCell ref="CJ39:CL39"/>
    <mergeCell ref="CD38:CI38"/>
    <mergeCell ref="CJ38:CL38"/>
    <mergeCell ref="CD37:CI37"/>
    <mergeCell ref="CJ37:CL37"/>
    <mergeCell ref="CD39:CI39"/>
    <mergeCell ref="BM42:BP47"/>
    <mergeCell ref="CN42:CQ42"/>
    <mergeCell ref="CN45:CQ45"/>
    <mergeCell ref="BW47:BX47"/>
    <mergeCell ref="CD47:CI47"/>
    <mergeCell ref="CJ47:CL47"/>
    <mergeCell ref="BY46:CB46"/>
    <mergeCell ref="BY47:CB47"/>
    <mergeCell ref="CN44:CQ44"/>
    <mergeCell ref="CN46:CQ46"/>
    <mergeCell ref="CR44:CU44"/>
    <mergeCell ref="CD45:CI45"/>
    <mergeCell ref="BW41:BX41"/>
    <mergeCell ref="BW42:CC45"/>
    <mergeCell ref="CD42:CI42"/>
    <mergeCell ref="CJ42:CL42"/>
    <mergeCell ref="CJ45:CL45"/>
    <mergeCell ref="CJ41:CL41"/>
    <mergeCell ref="BY41:CB41"/>
    <mergeCell ref="CD41:CI41"/>
    <mergeCell ref="CD52:CI52"/>
    <mergeCell ref="BD48:BG48"/>
    <mergeCell ref="AT51:AY51"/>
    <mergeCell ref="BD51:BG51"/>
    <mergeCell ref="BH48:BK48"/>
    <mergeCell ref="BY52:CB52"/>
    <mergeCell ref="BM48:BP53"/>
    <mergeCell ref="AT49:AY49"/>
    <mergeCell ref="AZ49:BB49"/>
    <mergeCell ref="BD49:BG49"/>
    <mergeCell ref="BM60:BP65"/>
    <mergeCell ref="BH61:BK61"/>
    <mergeCell ref="BH62:BK62"/>
    <mergeCell ref="BM54:BP59"/>
    <mergeCell ref="BH55:BK55"/>
    <mergeCell ref="BH58:BK58"/>
    <mergeCell ref="BH59:BK59"/>
    <mergeCell ref="BH60:BK60"/>
    <mergeCell ref="BH56:BK56"/>
    <mergeCell ref="BH57:BK57"/>
    <mergeCell ref="BH43:BK43"/>
    <mergeCell ref="BH30:BK30"/>
    <mergeCell ref="BD32:BG32"/>
    <mergeCell ref="BH32:BK32"/>
    <mergeCell ref="BD40:BG40"/>
    <mergeCell ref="BH40:BK40"/>
    <mergeCell ref="BD35:BG35"/>
    <mergeCell ref="BH35:BK35"/>
    <mergeCell ref="BH42:BK42"/>
    <mergeCell ref="BH39:BK39"/>
    <mergeCell ref="BH21:BK23"/>
    <mergeCell ref="AZ27:BB27"/>
    <mergeCell ref="AM22:AS22"/>
    <mergeCell ref="AM23:AS23"/>
    <mergeCell ref="AM24:AS27"/>
    <mergeCell ref="AT24:AY24"/>
    <mergeCell ref="AT25:AY25"/>
    <mergeCell ref="AT26:AY26"/>
    <mergeCell ref="AT27:AY27"/>
    <mergeCell ref="AZ24:BB24"/>
    <mergeCell ref="AM21:AS21"/>
    <mergeCell ref="AT21:AY23"/>
    <mergeCell ref="AZ21:BC23"/>
    <mergeCell ref="AC21:AF23"/>
    <mergeCell ref="X21:AA23"/>
    <mergeCell ref="BD21:BG23"/>
    <mergeCell ref="C7:S9"/>
    <mergeCell ref="C10:S13"/>
    <mergeCell ref="CG15:CZ18"/>
    <mergeCell ref="CG7:CZ10"/>
    <mergeCell ref="CG11:CZ14"/>
    <mergeCell ref="BW7:CF10"/>
    <mergeCell ref="BW11:CF14"/>
    <mergeCell ref="BW15:CF18"/>
    <mergeCell ref="U17:W18"/>
    <mergeCell ref="X17:AF18"/>
    <mergeCell ref="BE8:BO10"/>
    <mergeCell ref="U15:W16"/>
    <mergeCell ref="X15:AF16"/>
    <mergeCell ref="AO15:BB17"/>
    <mergeCell ref="X9:AC10"/>
    <mergeCell ref="X11:AC12"/>
    <mergeCell ref="U9:W10"/>
    <mergeCell ref="U11:W12"/>
    <mergeCell ref="U13:AE14"/>
    <mergeCell ref="BY53:CB53"/>
    <mergeCell ref="BY58:CB58"/>
    <mergeCell ref="BY59:CB59"/>
    <mergeCell ref="BY64:CB64"/>
    <mergeCell ref="BW54:CC57"/>
    <mergeCell ref="BW59:BX59"/>
    <mergeCell ref="BW58:BX58"/>
  </mergeCells>
  <dataValidations count="2">
    <dataValidation type="list" allowBlank="1" showInputMessage="1" showErrorMessage="1" sqref="AZ24:BB65 P24:R65 CJ24:CL65">
      <formula1>"-,3,2,"</formula1>
    </dataValidation>
    <dataValidation type="list" allowBlank="1" showInputMessage="1" showErrorMessage="1" sqref="AN15 AN13 AN11 U11:V11 U9:V9 U17:V17 U15:V15">
      <formula1>"□,■"</formula1>
    </dataValidation>
  </dataValidations>
  <printOptions/>
  <pageMargins left="0.984251968503937" right="0.5905511811023623" top="0.1968503937007874" bottom="0.5905511811023623" header="0.2362204724409449" footer="0.07874015748031496"/>
  <pageSetup orientation="landscape" paperSize="8" scale="96" r:id="rId1"/>
  <headerFooter alignWithMargins="0">
    <oddHeader xml:space="preserve">&amp;C&amp;8                                                </oddHeader>
    <oddFooter>&amp;C&amp;P</oddFooter>
  </headerFooter>
  <ignoredErrors>
    <ignoredError sqref="X25" formula="1"/>
  </ignoredErrors>
</worksheet>
</file>

<file path=xl/worksheets/sheet5.xml><?xml version="1.0" encoding="utf-8"?>
<worksheet xmlns="http://schemas.openxmlformats.org/spreadsheetml/2006/main" xmlns:r="http://schemas.openxmlformats.org/officeDocument/2006/relationships">
  <sheetPr>
    <tabColor indexed="12"/>
  </sheetPr>
  <dimension ref="B1:CS79"/>
  <sheetViews>
    <sheetView zoomScale="75" zoomScaleNormal="75" zoomScalePageLayoutView="0" workbookViewId="0" topLeftCell="A1">
      <selection activeCell="I6" sqref="I6:L7"/>
    </sheetView>
  </sheetViews>
  <sheetFormatPr defaultColWidth="2.28125" defaultRowHeight="13.5" customHeight="1"/>
  <cols>
    <col min="1" max="1" width="2.28125" style="0" customWidth="1"/>
    <col min="2" max="2" width="0.85546875" style="0" customWidth="1"/>
    <col min="3" max="7" width="2.28125" style="0" customWidth="1"/>
    <col min="8" max="8" width="2.140625" style="0" customWidth="1"/>
    <col min="9" max="10" width="2.28125" style="0" customWidth="1"/>
    <col min="11" max="12" width="2.421875" style="0" customWidth="1"/>
    <col min="13" max="22" width="2.28125" style="0" customWidth="1"/>
    <col min="23" max="23" width="2.57421875" style="0" customWidth="1"/>
    <col min="24" max="32" width="2.28125" style="0" customWidth="1"/>
    <col min="33" max="33" width="2.57421875" style="0" customWidth="1"/>
    <col min="34" max="34" width="2.00390625" style="0" customWidth="1"/>
    <col min="35" max="41" width="2.28125" style="0" customWidth="1"/>
    <col min="42" max="43" width="2.421875" style="0" customWidth="1"/>
    <col min="44" max="44" width="2.57421875" style="0" customWidth="1"/>
    <col min="45" max="45" width="2.28125" style="0" customWidth="1"/>
    <col min="46" max="47" width="2.421875" style="0" customWidth="1"/>
    <col min="48" max="48" width="2.57421875" style="0" customWidth="1"/>
    <col min="49" max="49" width="2.28125" style="0" customWidth="1"/>
    <col min="50" max="51" width="2.421875" style="0" customWidth="1"/>
    <col min="52" max="52" width="2.57421875" style="0" customWidth="1"/>
    <col min="53" max="53" width="2.28125" style="0" customWidth="1"/>
    <col min="54" max="55" width="2.421875" style="0" customWidth="1"/>
    <col min="56" max="56" width="2.57421875" style="0" customWidth="1"/>
    <col min="57" max="57" width="2.28125" style="0" customWidth="1"/>
    <col min="58" max="59" width="2.421875" style="0" customWidth="1"/>
    <col min="60" max="60" width="2.57421875" style="0" customWidth="1"/>
    <col min="61" max="61" width="2.28125" style="0" customWidth="1"/>
    <col min="62" max="63" width="2.421875" style="0" customWidth="1"/>
    <col min="64" max="64" width="2.57421875" style="0" customWidth="1"/>
    <col min="65" max="65" width="2.28125" style="0" customWidth="1"/>
    <col min="66" max="67" width="2.421875" style="0" customWidth="1"/>
    <col min="68" max="68" width="2.57421875" style="0" customWidth="1"/>
    <col min="69" max="69" width="2.28125" style="0" customWidth="1"/>
    <col min="70" max="71" width="2.421875" style="0" customWidth="1"/>
    <col min="72" max="72" width="2.57421875" style="0" customWidth="1"/>
    <col min="73" max="75" width="2.28125" style="0" customWidth="1"/>
    <col min="76" max="76" width="2.421875" style="0" customWidth="1"/>
    <col min="77" max="77" width="2.28125" style="0" customWidth="1"/>
    <col min="78" max="79" width="2.421875" style="0" customWidth="1"/>
    <col min="80" max="80" width="2.57421875" style="0" customWidth="1"/>
    <col min="81" max="81" width="2.28125" style="0" customWidth="1"/>
    <col min="82" max="83" width="2.421875" style="0" customWidth="1"/>
    <col min="84" max="84" width="2.57421875" style="0" customWidth="1"/>
    <col min="85" max="87" width="2.28125" style="0" customWidth="1"/>
    <col min="88" max="88" width="2.421875" style="0" customWidth="1"/>
    <col min="89" max="89" width="2.28125" style="0" customWidth="1"/>
    <col min="90" max="91" width="2.421875" style="0" customWidth="1"/>
    <col min="92" max="92" width="2.57421875" style="0" customWidth="1"/>
    <col min="93" max="93" width="10.7109375" style="0" hidden="1" customWidth="1"/>
    <col min="94" max="94" width="3.00390625" style="0" customWidth="1"/>
    <col min="95" max="95" width="2.421875" style="0" customWidth="1"/>
    <col min="96" max="96" width="3.8515625" style="0" customWidth="1"/>
    <col min="97" max="97" width="1.8515625" style="0" customWidth="1"/>
  </cols>
  <sheetData>
    <row r="1" spans="13:39" ht="12.75" customHeight="1">
      <c r="M1" s="312" t="s">
        <v>40</v>
      </c>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48"/>
    </row>
    <row r="2" spans="13:38" ht="3" customHeight="1">
      <c r="M2" s="22"/>
      <c r="N2" s="22"/>
      <c r="O2" s="22"/>
      <c r="P2" s="22"/>
      <c r="Q2" s="22"/>
      <c r="R2" s="22"/>
      <c r="S2" s="22"/>
      <c r="T2" s="22"/>
      <c r="U2" s="22"/>
      <c r="V2" s="22"/>
      <c r="W2" s="22"/>
      <c r="X2" s="22"/>
      <c r="Y2" s="22"/>
      <c r="Z2" s="22"/>
      <c r="AA2" s="22"/>
      <c r="AB2" s="22"/>
      <c r="AC2" s="22"/>
      <c r="AD2" s="22"/>
      <c r="AE2" s="22"/>
      <c r="AF2" s="22"/>
      <c r="AG2" s="22"/>
      <c r="AH2" s="22"/>
      <c r="AI2" s="22"/>
      <c r="AJ2" s="22"/>
      <c r="AK2" s="22"/>
      <c r="AL2" s="22"/>
    </row>
    <row r="3" spans="23:89" ht="12.75" customHeight="1">
      <c r="W3" s="3" t="s">
        <v>17</v>
      </c>
      <c r="AO3" s="4"/>
      <c r="AS3" s="4"/>
      <c r="AW3" s="4"/>
      <c r="BA3" s="4"/>
      <c r="BE3" s="4"/>
      <c r="BI3" s="4"/>
      <c r="BM3" s="4"/>
      <c r="BQ3" s="4"/>
      <c r="BY3" s="4"/>
      <c r="CC3" s="4"/>
      <c r="CK3" s="4"/>
    </row>
    <row r="4" spans="23:89" ht="12.75" customHeight="1" thickBot="1">
      <c r="W4" s="3"/>
      <c r="AO4" s="4"/>
      <c r="AS4" s="4"/>
      <c r="AW4" s="4"/>
      <c r="BA4" s="4"/>
      <c r="BE4" s="4"/>
      <c r="BI4" s="4"/>
      <c r="BM4" s="4"/>
      <c r="BQ4" s="4"/>
      <c r="BY4" s="4"/>
      <c r="CC4" s="4"/>
      <c r="CK4" s="4"/>
    </row>
    <row r="5" spans="2:97" ht="15" customHeight="1">
      <c r="B5" s="313" t="s">
        <v>13</v>
      </c>
      <c r="C5" s="314"/>
      <c r="D5" s="319" t="s">
        <v>5</v>
      </c>
      <c r="E5" s="320"/>
      <c r="F5" s="320"/>
      <c r="G5" s="320"/>
      <c r="H5" s="321"/>
      <c r="I5" s="306">
        <v>1</v>
      </c>
      <c r="J5" s="307"/>
      <c r="K5" s="308"/>
      <c r="L5" s="29" t="s">
        <v>5</v>
      </c>
      <c r="M5" s="306">
        <v>1</v>
      </c>
      <c r="N5" s="307"/>
      <c r="O5" s="308"/>
      <c r="P5" s="29" t="s">
        <v>5</v>
      </c>
      <c r="Q5" s="306">
        <v>1</v>
      </c>
      <c r="R5" s="307"/>
      <c r="S5" s="308"/>
      <c r="T5" s="30" t="s">
        <v>5</v>
      </c>
      <c r="U5" s="306">
        <v>1</v>
      </c>
      <c r="V5" s="307"/>
      <c r="W5" s="308"/>
      <c r="X5" s="29" t="s">
        <v>5</v>
      </c>
      <c r="Y5" s="306">
        <v>1</v>
      </c>
      <c r="Z5" s="307"/>
      <c r="AA5" s="308"/>
      <c r="AB5" s="29" t="s">
        <v>5</v>
      </c>
      <c r="AC5" s="306">
        <v>1</v>
      </c>
      <c r="AD5" s="307"/>
      <c r="AE5" s="308"/>
      <c r="AF5" s="29" t="s">
        <v>5</v>
      </c>
      <c r="AG5" s="309">
        <v>1</v>
      </c>
      <c r="AH5" s="310"/>
      <c r="AI5" s="311"/>
      <c r="AJ5" s="29" t="s">
        <v>5</v>
      </c>
      <c r="AK5" s="306">
        <v>1</v>
      </c>
      <c r="AL5" s="307"/>
      <c r="AM5" s="308"/>
      <c r="AN5" s="29" t="s">
        <v>5</v>
      </c>
      <c r="AO5" s="306">
        <v>2</v>
      </c>
      <c r="AP5" s="307"/>
      <c r="AQ5" s="308"/>
      <c r="AR5" s="49" t="s">
        <v>5</v>
      </c>
      <c r="AS5" s="306">
        <v>2</v>
      </c>
      <c r="AT5" s="307"/>
      <c r="AU5" s="308"/>
      <c r="AV5" s="49" t="s">
        <v>5</v>
      </c>
      <c r="AW5" s="306">
        <v>2</v>
      </c>
      <c r="AX5" s="307"/>
      <c r="AY5" s="308"/>
      <c r="AZ5" s="29" t="s">
        <v>5</v>
      </c>
      <c r="BA5" s="306">
        <v>2</v>
      </c>
      <c r="BB5" s="307"/>
      <c r="BC5" s="308"/>
      <c r="BD5" s="29" t="s">
        <v>5</v>
      </c>
      <c r="BE5" s="306">
        <v>2</v>
      </c>
      <c r="BF5" s="307"/>
      <c r="BG5" s="308"/>
      <c r="BH5" s="29" t="s">
        <v>5</v>
      </c>
      <c r="BI5" s="486" t="s">
        <v>130</v>
      </c>
      <c r="BJ5" s="487"/>
      <c r="BK5" s="488"/>
      <c r="BL5" s="29" t="s">
        <v>5</v>
      </c>
      <c r="BM5" s="306"/>
      <c r="BN5" s="307"/>
      <c r="BO5" s="308"/>
      <c r="BP5" s="29" t="s">
        <v>5</v>
      </c>
      <c r="BQ5" s="306"/>
      <c r="BR5" s="307"/>
      <c r="BS5" s="308"/>
      <c r="BT5" s="29" t="s">
        <v>5</v>
      </c>
      <c r="BU5" s="307"/>
      <c r="BV5" s="307"/>
      <c r="BW5" s="308"/>
      <c r="BX5" s="29" t="s">
        <v>5</v>
      </c>
      <c r="BY5" s="306"/>
      <c r="BZ5" s="307"/>
      <c r="CA5" s="308"/>
      <c r="CB5" s="29" t="s">
        <v>5</v>
      </c>
      <c r="CC5" s="306"/>
      <c r="CD5" s="307"/>
      <c r="CE5" s="308"/>
      <c r="CF5" s="29" t="s">
        <v>5</v>
      </c>
      <c r="CG5" s="307"/>
      <c r="CH5" s="307"/>
      <c r="CI5" s="308"/>
      <c r="CJ5" s="29" t="s">
        <v>5</v>
      </c>
      <c r="CK5" s="306"/>
      <c r="CL5" s="307"/>
      <c r="CM5" s="308"/>
      <c r="CN5" s="31" t="s">
        <v>5</v>
      </c>
      <c r="CS5" s="2"/>
    </row>
    <row r="6" spans="2:97" ht="15" customHeight="1">
      <c r="B6" s="315"/>
      <c r="C6" s="316"/>
      <c r="D6" s="322" t="s">
        <v>39</v>
      </c>
      <c r="E6" s="323"/>
      <c r="F6" s="323"/>
      <c r="G6" s="323"/>
      <c r="H6" s="324"/>
      <c r="I6" s="188" t="s">
        <v>129</v>
      </c>
      <c r="J6" s="189"/>
      <c r="K6" s="189"/>
      <c r="L6" s="190"/>
      <c r="M6" s="188" t="s">
        <v>121</v>
      </c>
      <c r="N6" s="189"/>
      <c r="O6" s="189"/>
      <c r="P6" s="190"/>
      <c r="Q6" s="188" t="s">
        <v>123</v>
      </c>
      <c r="R6" s="189"/>
      <c r="S6" s="189"/>
      <c r="T6" s="190"/>
      <c r="U6" s="188" t="s">
        <v>147</v>
      </c>
      <c r="V6" s="189"/>
      <c r="W6" s="189"/>
      <c r="X6" s="190"/>
      <c r="Y6" s="188" t="s">
        <v>124</v>
      </c>
      <c r="Z6" s="189"/>
      <c r="AA6" s="189"/>
      <c r="AB6" s="190"/>
      <c r="AC6" s="188" t="s">
        <v>122</v>
      </c>
      <c r="AD6" s="189"/>
      <c r="AE6" s="189"/>
      <c r="AF6" s="190"/>
      <c r="AG6" s="188" t="s">
        <v>125</v>
      </c>
      <c r="AH6" s="189"/>
      <c r="AI6" s="189"/>
      <c r="AJ6" s="190"/>
      <c r="AK6" s="188" t="s">
        <v>150</v>
      </c>
      <c r="AL6" s="189"/>
      <c r="AM6" s="189"/>
      <c r="AN6" s="190"/>
      <c r="AO6" s="188" t="s">
        <v>121</v>
      </c>
      <c r="AP6" s="189"/>
      <c r="AQ6" s="189"/>
      <c r="AR6" s="190"/>
      <c r="AS6" s="188" t="s">
        <v>123</v>
      </c>
      <c r="AT6" s="189"/>
      <c r="AU6" s="189"/>
      <c r="AV6" s="190"/>
      <c r="AW6" s="188" t="s">
        <v>126</v>
      </c>
      <c r="AX6" s="189"/>
      <c r="AY6" s="189"/>
      <c r="AZ6" s="190"/>
      <c r="BA6" s="188" t="s">
        <v>127</v>
      </c>
      <c r="BB6" s="189"/>
      <c r="BC6" s="189"/>
      <c r="BD6" s="190"/>
      <c r="BE6" s="188" t="s">
        <v>128</v>
      </c>
      <c r="BF6" s="189"/>
      <c r="BG6" s="189"/>
      <c r="BH6" s="190"/>
      <c r="BI6" s="188" t="s">
        <v>147</v>
      </c>
      <c r="BJ6" s="189"/>
      <c r="BK6" s="189"/>
      <c r="BL6" s="190"/>
      <c r="BM6" s="188"/>
      <c r="BN6" s="189"/>
      <c r="BO6" s="189"/>
      <c r="BP6" s="190"/>
      <c r="BQ6" s="209"/>
      <c r="BR6" s="210"/>
      <c r="BS6" s="210"/>
      <c r="BT6" s="210"/>
      <c r="BU6" s="209"/>
      <c r="BV6" s="210"/>
      <c r="BW6" s="210"/>
      <c r="BX6" s="210"/>
      <c r="BY6" s="209"/>
      <c r="BZ6" s="210"/>
      <c r="CA6" s="210"/>
      <c r="CB6" s="210"/>
      <c r="CC6" s="209"/>
      <c r="CD6" s="210"/>
      <c r="CE6" s="210"/>
      <c r="CF6" s="210"/>
      <c r="CG6" s="209"/>
      <c r="CH6" s="210"/>
      <c r="CI6" s="210"/>
      <c r="CJ6" s="210"/>
      <c r="CK6" s="209"/>
      <c r="CL6" s="210"/>
      <c r="CM6" s="210"/>
      <c r="CN6" s="212"/>
      <c r="CS6" s="2"/>
    </row>
    <row r="7" spans="2:97" ht="15" customHeight="1">
      <c r="B7" s="315"/>
      <c r="C7" s="316"/>
      <c r="D7" s="325"/>
      <c r="E7" s="326"/>
      <c r="F7" s="326"/>
      <c r="G7" s="326"/>
      <c r="H7" s="327"/>
      <c r="I7" s="205"/>
      <c r="J7" s="206"/>
      <c r="K7" s="206"/>
      <c r="L7" s="207"/>
      <c r="M7" s="205"/>
      <c r="N7" s="206"/>
      <c r="O7" s="206"/>
      <c r="P7" s="207"/>
      <c r="Q7" s="205"/>
      <c r="R7" s="206"/>
      <c r="S7" s="206"/>
      <c r="T7" s="207"/>
      <c r="U7" s="205"/>
      <c r="V7" s="206"/>
      <c r="W7" s="206"/>
      <c r="X7" s="207"/>
      <c r="Y7" s="205"/>
      <c r="Z7" s="206"/>
      <c r="AA7" s="206"/>
      <c r="AB7" s="207"/>
      <c r="AC7" s="205"/>
      <c r="AD7" s="206"/>
      <c r="AE7" s="206"/>
      <c r="AF7" s="207"/>
      <c r="AG7" s="205"/>
      <c r="AH7" s="206"/>
      <c r="AI7" s="206"/>
      <c r="AJ7" s="207"/>
      <c r="AK7" s="205"/>
      <c r="AL7" s="206"/>
      <c r="AM7" s="206"/>
      <c r="AN7" s="207"/>
      <c r="AO7" s="205"/>
      <c r="AP7" s="206"/>
      <c r="AQ7" s="206"/>
      <c r="AR7" s="207"/>
      <c r="AS7" s="205"/>
      <c r="AT7" s="206"/>
      <c r="AU7" s="206"/>
      <c r="AV7" s="207"/>
      <c r="AW7" s="205"/>
      <c r="AX7" s="206"/>
      <c r="AY7" s="206"/>
      <c r="AZ7" s="207"/>
      <c r="BA7" s="205"/>
      <c r="BB7" s="206"/>
      <c r="BC7" s="206"/>
      <c r="BD7" s="207"/>
      <c r="BE7" s="205"/>
      <c r="BF7" s="206"/>
      <c r="BG7" s="206"/>
      <c r="BH7" s="207"/>
      <c r="BI7" s="205"/>
      <c r="BJ7" s="206"/>
      <c r="BK7" s="206"/>
      <c r="BL7" s="207"/>
      <c r="BM7" s="205"/>
      <c r="BN7" s="206"/>
      <c r="BO7" s="206"/>
      <c r="BP7" s="207"/>
      <c r="BQ7" s="205"/>
      <c r="BR7" s="206"/>
      <c r="BS7" s="206"/>
      <c r="BT7" s="206"/>
      <c r="BU7" s="205"/>
      <c r="BV7" s="206"/>
      <c r="BW7" s="206"/>
      <c r="BX7" s="206"/>
      <c r="BY7" s="205"/>
      <c r="BZ7" s="206"/>
      <c r="CA7" s="206"/>
      <c r="CB7" s="206"/>
      <c r="CC7" s="205"/>
      <c r="CD7" s="206"/>
      <c r="CE7" s="206"/>
      <c r="CF7" s="206"/>
      <c r="CG7" s="205"/>
      <c r="CH7" s="206"/>
      <c r="CI7" s="206"/>
      <c r="CJ7" s="206"/>
      <c r="CK7" s="205"/>
      <c r="CL7" s="206"/>
      <c r="CM7" s="206"/>
      <c r="CN7" s="208"/>
      <c r="CS7" s="2"/>
    </row>
    <row r="8" spans="2:97" ht="9" customHeight="1">
      <c r="B8" s="315"/>
      <c r="C8" s="316"/>
      <c r="D8" s="238" t="s">
        <v>14</v>
      </c>
      <c r="E8" s="239"/>
      <c r="F8" s="239"/>
      <c r="G8" s="239"/>
      <c r="H8" s="240"/>
      <c r="I8" s="300">
        <v>2.69</v>
      </c>
      <c r="J8" s="301"/>
      <c r="K8" s="301"/>
      <c r="L8" s="302"/>
      <c r="M8" s="300">
        <v>2.39</v>
      </c>
      <c r="N8" s="301"/>
      <c r="O8" s="301"/>
      <c r="P8" s="302"/>
      <c r="Q8" s="300">
        <v>2.39</v>
      </c>
      <c r="R8" s="301"/>
      <c r="S8" s="301"/>
      <c r="T8" s="302"/>
      <c r="U8" s="300">
        <v>1.65</v>
      </c>
      <c r="V8" s="301"/>
      <c r="W8" s="301"/>
      <c r="X8" s="302"/>
      <c r="Y8" s="300">
        <v>3.31</v>
      </c>
      <c r="Z8" s="301"/>
      <c r="AA8" s="301"/>
      <c r="AB8" s="302"/>
      <c r="AC8" s="300">
        <v>9.93</v>
      </c>
      <c r="AD8" s="301"/>
      <c r="AE8" s="301"/>
      <c r="AF8" s="302"/>
      <c r="AG8" s="300">
        <v>25.48</v>
      </c>
      <c r="AH8" s="301"/>
      <c r="AI8" s="301"/>
      <c r="AJ8" s="302"/>
      <c r="AK8" s="300">
        <v>3.31</v>
      </c>
      <c r="AL8" s="301"/>
      <c r="AM8" s="301"/>
      <c r="AN8" s="302"/>
      <c r="AO8" s="300">
        <v>6.41</v>
      </c>
      <c r="AP8" s="301"/>
      <c r="AQ8" s="301"/>
      <c r="AR8" s="302"/>
      <c r="AS8" s="300">
        <v>4.34</v>
      </c>
      <c r="AT8" s="301"/>
      <c r="AU8" s="301"/>
      <c r="AV8" s="302"/>
      <c r="AW8" s="300">
        <v>16.56</v>
      </c>
      <c r="AX8" s="301"/>
      <c r="AY8" s="301"/>
      <c r="AZ8" s="302"/>
      <c r="BA8" s="300">
        <v>13.24</v>
      </c>
      <c r="BB8" s="301"/>
      <c r="BC8" s="301"/>
      <c r="BD8" s="302"/>
      <c r="BE8" s="300">
        <v>13.24</v>
      </c>
      <c r="BF8" s="301"/>
      <c r="BG8" s="301"/>
      <c r="BH8" s="302"/>
      <c r="BI8" s="300">
        <v>1.65</v>
      </c>
      <c r="BJ8" s="301"/>
      <c r="BK8" s="301"/>
      <c r="BL8" s="302"/>
      <c r="BM8" s="300"/>
      <c r="BN8" s="301"/>
      <c r="BO8" s="301"/>
      <c r="BP8" s="302"/>
      <c r="BQ8" s="300"/>
      <c r="BR8" s="301"/>
      <c r="BS8" s="301"/>
      <c r="BT8" s="302"/>
      <c r="BU8" s="301"/>
      <c r="BV8" s="301"/>
      <c r="BW8" s="301"/>
      <c r="BX8" s="302"/>
      <c r="BY8" s="300"/>
      <c r="BZ8" s="301"/>
      <c r="CA8" s="301"/>
      <c r="CB8" s="302"/>
      <c r="CC8" s="300"/>
      <c r="CD8" s="301"/>
      <c r="CE8" s="301"/>
      <c r="CF8" s="302"/>
      <c r="CG8" s="301"/>
      <c r="CH8" s="301"/>
      <c r="CI8" s="301"/>
      <c r="CJ8" s="302"/>
      <c r="CK8" s="300"/>
      <c r="CL8" s="301"/>
      <c r="CM8" s="301"/>
      <c r="CN8" s="345"/>
      <c r="CO8" s="470">
        <f>SUM(I8:CN9)</f>
        <v>106.59</v>
      </c>
      <c r="CS8" s="2"/>
    </row>
    <row r="9" spans="2:97" ht="9" customHeight="1">
      <c r="B9" s="315"/>
      <c r="C9" s="316"/>
      <c r="D9" s="294"/>
      <c r="E9" s="295"/>
      <c r="F9" s="295"/>
      <c r="G9" s="295"/>
      <c r="H9" s="296"/>
      <c r="I9" s="303"/>
      <c r="J9" s="304"/>
      <c r="K9" s="304"/>
      <c r="L9" s="305"/>
      <c r="M9" s="303"/>
      <c r="N9" s="304"/>
      <c r="O9" s="304"/>
      <c r="P9" s="305"/>
      <c r="Q9" s="303"/>
      <c r="R9" s="304"/>
      <c r="S9" s="304"/>
      <c r="T9" s="305"/>
      <c r="U9" s="303"/>
      <c r="V9" s="304"/>
      <c r="W9" s="304"/>
      <c r="X9" s="305"/>
      <c r="Y9" s="303"/>
      <c r="Z9" s="304"/>
      <c r="AA9" s="304"/>
      <c r="AB9" s="305"/>
      <c r="AC9" s="303"/>
      <c r="AD9" s="304"/>
      <c r="AE9" s="304"/>
      <c r="AF9" s="305"/>
      <c r="AG9" s="303"/>
      <c r="AH9" s="304"/>
      <c r="AI9" s="304"/>
      <c r="AJ9" s="305"/>
      <c r="AK9" s="303"/>
      <c r="AL9" s="304"/>
      <c r="AM9" s="304"/>
      <c r="AN9" s="305"/>
      <c r="AO9" s="303"/>
      <c r="AP9" s="304"/>
      <c r="AQ9" s="304"/>
      <c r="AR9" s="305"/>
      <c r="AS9" s="303"/>
      <c r="AT9" s="304"/>
      <c r="AU9" s="304"/>
      <c r="AV9" s="305"/>
      <c r="AW9" s="303"/>
      <c r="AX9" s="304"/>
      <c r="AY9" s="304"/>
      <c r="AZ9" s="305"/>
      <c r="BA9" s="303"/>
      <c r="BB9" s="304"/>
      <c r="BC9" s="304"/>
      <c r="BD9" s="305"/>
      <c r="BE9" s="303"/>
      <c r="BF9" s="304"/>
      <c r="BG9" s="304"/>
      <c r="BH9" s="305"/>
      <c r="BI9" s="303"/>
      <c r="BJ9" s="304"/>
      <c r="BK9" s="304"/>
      <c r="BL9" s="305"/>
      <c r="BM9" s="303"/>
      <c r="BN9" s="304"/>
      <c r="BO9" s="304"/>
      <c r="BP9" s="305"/>
      <c r="BQ9" s="303"/>
      <c r="BR9" s="304"/>
      <c r="BS9" s="304"/>
      <c r="BT9" s="305"/>
      <c r="BU9" s="304"/>
      <c r="BV9" s="304"/>
      <c r="BW9" s="304"/>
      <c r="BX9" s="305"/>
      <c r="BY9" s="303"/>
      <c r="BZ9" s="304"/>
      <c r="CA9" s="304"/>
      <c r="CB9" s="305"/>
      <c r="CC9" s="303"/>
      <c r="CD9" s="304"/>
      <c r="CE9" s="304"/>
      <c r="CF9" s="305"/>
      <c r="CG9" s="304"/>
      <c r="CH9" s="304"/>
      <c r="CI9" s="304"/>
      <c r="CJ9" s="305"/>
      <c r="CK9" s="303"/>
      <c r="CL9" s="304"/>
      <c r="CM9" s="304"/>
      <c r="CN9" s="346"/>
      <c r="CO9" s="471"/>
      <c r="CS9" s="2"/>
    </row>
    <row r="10" spans="2:97" ht="9" customHeight="1">
      <c r="B10" s="315"/>
      <c r="C10" s="316"/>
      <c r="D10" s="238" t="s">
        <v>21</v>
      </c>
      <c r="E10" s="239"/>
      <c r="F10" s="239"/>
      <c r="G10" s="239"/>
      <c r="H10" s="240"/>
      <c r="I10" s="300">
        <v>2.65</v>
      </c>
      <c r="J10" s="301"/>
      <c r="K10" s="301"/>
      <c r="L10" s="302"/>
      <c r="M10" s="300">
        <v>2.5</v>
      </c>
      <c r="N10" s="301"/>
      <c r="O10" s="301"/>
      <c r="P10" s="302"/>
      <c r="Q10" s="300">
        <v>3</v>
      </c>
      <c r="R10" s="301"/>
      <c r="S10" s="301"/>
      <c r="T10" s="302"/>
      <c r="U10" s="300">
        <v>2.3</v>
      </c>
      <c r="V10" s="301"/>
      <c r="W10" s="301"/>
      <c r="X10" s="302"/>
      <c r="Y10" s="300">
        <v>2.5</v>
      </c>
      <c r="Z10" s="301"/>
      <c r="AA10" s="301"/>
      <c r="AB10" s="302"/>
      <c r="AC10" s="300">
        <v>2.5</v>
      </c>
      <c r="AD10" s="301"/>
      <c r="AE10" s="301"/>
      <c r="AF10" s="302"/>
      <c r="AG10" s="300">
        <v>2.5</v>
      </c>
      <c r="AH10" s="301"/>
      <c r="AI10" s="301"/>
      <c r="AJ10" s="302"/>
      <c r="AK10" s="300">
        <v>2.3</v>
      </c>
      <c r="AL10" s="301"/>
      <c r="AM10" s="301"/>
      <c r="AN10" s="302"/>
      <c r="AO10" s="300">
        <v>2.4</v>
      </c>
      <c r="AP10" s="301"/>
      <c r="AQ10" s="301"/>
      <c r="AR10" s="301"/>
      <c r="AS10" s="300">
        <v>2.4</v>
      </c>
      <c r="AT10" s="301"/>
      <c r="AU10" s="301"/>
      <c r="AV10" s="301"/>
      <c r="AW10" s="300">
        <v>2.4</v>
      </c>
      <c r="AX10" s="301"/>
      <c r="AY10" s="301"/>
      <c r="AZ10" s="302"/>
      <c r="BA10" s="300">
        <v>2.4</v>
      </c>
      <c r="BB10" s="301"/>
      <c r="BC10" s="301"/>
      <c r="BD10" s="302"/>
      <c r="BE10" s="300">
        <v>2.4</v>
      </c>
      <c r="BF10" s="301"/>
      <c r="BG10" s="301"/>
      <c r="BH10" s="302"/>
      <c r="BI10" s="300">
        <v>2.3</v>
      </c>
      <c r="BJ10" s="301"/>
      <c r="BK10" s="301"/>
      <c r="BL10" s="302"/>
      <c r="BM10" s="300"/>
      <c r="BN10" s="301"/>
      <c r="BO10" s="301"/>
      <c r="BP10" s="302"/>
      <c r="BQ10" s="300"/>
      <c r="BR10" s="301"/>
      <c r="BS10" s="301"/>
      <c r="BT10" s="302"/>
      <c r="BU10" s="301"/>
      <c r="BV10" s="301"/>
      <c r="BW10" s="301"/>
      <c r="BX10" s="302"/>
      <c r="BY10" s="300"/>
      <c r="BZ10" s="301"/>
      <c r="CA10" s="301"/>
      <c r="CB10" s="302"/>
      <c r="CC10" s="300"/>
      <c r="CD10" s="301"/>
      <c r="CE10" s="301"/>
      <c r="CF10" s="302"/>
      <c r="CG10" s="301"/>
      <c r="CH10" s="301"/>
      <c r="CI10" s="301"/>
      <c r="CJ10" s="302"/>
      <c r="CK10" s="300"/>
      <c r="CL10" s="301"/>
      <c r="CM10" s="301"/>
      <c r="CN10" s="345"/>
      <c r="CS10" s="2"/>
    </row>
    <row r="11" spans="2:97" ht="9" customHeight="1">
      <c r="B11" s="315"/>
      <c r="C11" s="316"/>
      <c r="D11" s="294"/>
      <c r="E11" s="295"/>
      <c r="F11" s="295"/>
      <c r="G11" s="295"/>
      <c r="H11" s="296"/>
      <c r="I11" s="303"/>
      <c r="J11" s="304"/>
      <c r="K11" s="304"/>
      <c r="L11" s="305"/>
      <c r="M11" s="303"/>
      <c r="N11" s="304"/>
      <c r="O11" s="304"/>
      <c r="P11" s="305"/>
      <c r="Q11" s="303"/>
      <c r="R11" s="304"/>
      <c r="S11" s="304"/>
      <c r="T11" s="305"/>
      <c r="U11" s="303"/>
      <c r="V11" s="304"/>
      <c r="W11" s="304"/>
      <c r="X11" s="305"/>
      <c r="Y11" s="303"/>
      <c r="Z11" s="304"/>
      <c r="AA11" s="304"/>
      <c r="AB11" s="305"/>
      <c r="AC11" s="303"/>
      <c r="AD11" s="304"/>
      <c r="AE11" s="304"/>
      <c r="AF11" s="305"/>
      <c r="AG11" s="303"/>
      <c r="AH11" s="304"/>
      <c r="AI11" s="304"/>
      <c r="AJ11" s="305"/>
      <c r="AK11" s="303"/>
      <c r="AL11" s="304"/>
      <c r="AM11" s="304"/>
      <c r="AN11" s="305"/>
      <c r="AO11" s="303"/>
      <c r="AP11" s="304"/>
      <c r="AQ11" s="304"/>
      <c r="AR11" s="304"/>
      <c r="AS11" s="303"/>
      <c r="AT11" s="304"/>
      <c r="AU11" s="304"/>
      <c r="AV11" s="304"/>
      <c r="AW11" s="303"/>
      <c r="AX11" s="304"/>
      <c r="AY11" s="304"/>
      <c r="AZ11" s="305"/>
      <c r="BA11" s="303"/>
      <c r="BB11" s="304"/>
      <c r="BC11" s="304"/>
      <c r="BD11" s="305"/>
      <c r="BE11" s="303"/>
      <c r="BF11" s="304"/>
      <c r="BG11" s="304"/>
      <c r="BH11" s="305"/>
      <c r="BI11" s="303"/>
      <c r="BJ11" s="304"/>
      <c r="BK11" s="304"/>
      <c r="BL11" s="305"/>
      <c r="BM11" s="303"/>
      <c r="BN11" s="304"/>
      <c r="BO11" s="304"/>
      <c r="BP11" s="305"/>
      <c r="BQ11" s="303"/>
      <c r="BR11" s="304"/>
      <c r="BS11" s="304"/>
      <c r="BT11" s="305"/>
      <c r="BU11" s="304"/>
      <c r="BV11" s="304"/>
      <c r="BW11" s="304"/>
      <c r="BX11" s="305"/>
      <c r="BY11" s="303"/>
      <c r="BZ11" s="304"/>
      <c r="CA11" s="304"/>
      <c r="CB11" s="305"/>
      <c r="CC11" s="303"/>
      <c r="CD11" s="304"/>
      <c r="CE11" s="304"/>
      <c r="CF11" s="305"/>
      <c r="CG11" s="304"/>
      <c r="CH11" s="304"/>
      <c r="CI11" s="304"/>
      <c r="CJ11" s="305"/>
      <c r="CK11" s="303"/>
      <c r="CL11" s="304"/>
      <c r="CM11" s="304"/>
      <c r="CN11" s="346"/>
      <c r="CS11" s="2"/>
    </row>
    <row r="12" spans="2:97" ht="9" customHeight="1">
      <c r="B12" s="315"/>
      <c r="C12" s="316"/>
      <c r="D12" s="238" t="s">
        <v>15</v>
      </c>
      <c r="E12" s="239"/>
      <c r="F12" s="239"/>
      <c r="G12" s="239"/>
      <c r="H12" s="240"/>
      <c r="I12" s="284">
        <f>IF(I8="","",I8*I10)</f>
        <v>7.1285</v>
      </c>
      <c r="J12" s="285"/>
      <c r="K12" s="285"/>
      <c r="L12" s="286"/>
      <c r="M12" s="284">
        <f>IF(M8="","",M8*M10)</f>
        <v>5.9750000000000005</v>
      </c>
      <c r="N12" s="285"/>
      <c r="O12" s="285"/>
      <c r="P12" s="286"/>
      <c r="Q12" s="284">
        <f>IF(Q8="","",Q8*Q10)</f>
        <v>7.17</v>
      </c>
      <c r="R12" s="285"/>
      <c r="S12" s="285"/>
      <c r="T12" s="286"/>
      <c r="U12" s="284">
        <f>IF(U8="","",U8*U10)</f>
        <v>3.7949999999999995</v>
      </c>
      <c r="V12" s="285"/>
      <c r="W12" s="285"/>
      <c r="X12" s="286"/>
      <c r="Y12" s="284">
        <f>IF(Y8="","",Y8*Y10)</f>
        <v>8.275</v>
      </c>
      <c r="Z12" s="285"/>
      <c r="AA12" s="285"/>
      <c r="AB12" s="286"/>
      <c r="AC12" s="284">
        <f>IF(AC8="","",AC8*AC10)</f>
        <v>24.825</v>
      </c>
      <c r="AD12" s="285"/>
      <c r="AE12" s="285"/>
      <c r="AF12" s="286"/>
      <c r="AG12" s="284">
        <f>IF(AG8="","",AG8*AG10)</f>
        <v>63.7</v>
      </c>
      <c r="AH12" s="285"/>
      <c r="AI12" s="285"/>
      <c r="AJ12" s="286"/>
      <c r="AK12" s="284">
        <f>IF(AK8="","",AK8*AK10)</f>
        <v>7.6129999999999995</v>
      </c>
      <c r="AL12" s="285"/>
      <c r="AM12" s="285"/>
      <c r="AN12" s="286"/>
      <c r="AO12" s="284">
        <f>IF(AO8="","",AO8*AO10)</f>
        <v>15.384</v>
      </c>
      <c r="AP12" s="285"/>
      <c r="AQ12" s="285"/>
      <c r="AR12" s="285"/>
      <c r="AS12" s="284">
        <f>IF(AS8="","",AS8*AS10)</f>
        <v>10.415999999999999</v>
      </c>
      <c r="AT12" s="285"/>
      <c r="AU12" s="285"/>
      <c r="AV12" s="285"/>
      <c r="AW12" s="284">
        <f>IF(AW8="","",AW8*AW10)</f>
        <v>39.74399999999999</v>
      </c>
      <c r="AX12" s="285"/>
      <c r="AY12" s="285"/>
      <c r="AZ12" s="286"/>
      <c r="BA12" s="284">
        <f>IF(BA8="","",BA8*BA10)</f>
        <v>31.776</v>
      </c>
      <c r="BB12" s="285"/>
      <c r="BC12" s="285"/>
      <c r="BD12" s="286"/>
      <c r="BE12" s="284">
        <f>IF(BE8="","",BE8*BE10)</f>
        <v>31.776</v>
      </c>
      <c r="BF12" s="285"/>
      <c r="BG12" s="285"/>
      <c r="BH12" s="286"/>
      <c r="BI12" s="284">
        <f>IF(BI8="","",BI8*BI10)</f>
        <v>3.7949999999999995</v>
      </c>
      <c r="BJ12" s="285"/>
      <c r="BK12" s="285"/>
      <c r="BL12" s="286"/>
      <c r="BM12" s="284">
        <f>IF(BM8="","",BM8*BM10)</f>
      </c>
      <c r="BN12" s="285"/>
      <c r="BO12" s="285"/>
      <c r="BP12" s="286"/>
      <c r="BQ12" s="284">
        <f>IF(BQ8="","",BQ8*BQ10)</f>
      </c>
      <c r="BR12" s="285"/>
      <c r="BS12" s="285"/>
      <c r="BT12" s="286"/>
      <c r="BU12" s="284">
        <f>IF(BU8="","",BU8*BU10)</f>
      </c>
      <c r="BV12" s="285"/>
      <c r="BW12" s="285"/>
      <c r="BX12" s="286"/>
      <c r="BY12" s="284">
        <f>IF(BY8="","",BY8*BY10)</f>
      </c>
      <c r="BZ12" s="285"/>
      <c r="CA12" s="285"/>
      <c r="CB12" s="286"/>
      <c r="CC12" s="284">
        <f>IF(CC8="","",CC8*CC10)</f>
      </c>
      <c r="CD12" s="285"/>
      <c r="CE12" s="285"/>
      <c r="CF12" s="286"/>
      <c r="CG12" s="284">
        <f>IF(CG8="","",CG8*CG10)</f>
      </c>
      <c r="CH12" s="285"/>
      <c r="CI12" s="285"/>
      <c r="CJ12" s="286"/>
      <c r="CK12" s="284">
        <f>IF(CK8="","",CK8*CK10)</f>
      </c>
      <c r="CL12" s="285"/>
      <c r="CM12" s="285"/>
      <c r="CN12" s="290"/>
      <c r="CO12" s="470">
        <f>SUM(I12:CN13)</f>
        <v>261.3725</v>
      </c>
      <c r="CS12" s="2"/>
    </row>
    <row r="13" spans="2:97" ht="9" customHeight="1">
      <c r="B13" s="315"/>
      <c r="C13" s="316"/>
      <c r="D13" s="294"/>
      <c r="E13" s="295"/>
      <c r="F13" s="295"/>
      <c r="G13" s="295"/>
      <c r="H13" s="296"/>
      <c r="I13" s="287"/>
      <c r="J13" s="288"/>
      <c r="K13" s="288"/>
      <c r="L13" s="289"/>
      <c r="M13" s="287"/>
      <c r="N13" s="288"/>
      <c r="O13" s="288"/>
      <c r="P13" s="289"/>
      <c r="Q13" s="287"/>
      <c r="R13" s="288"/>
      <c r="S13" s="288"/>
      <c r="T13" s="289"/>
      <c r="U13" s="287"/>
      <c r="V13" s="288"/>
      <c r="W13" s="288"/>
      <c r="X13" s="289"/>
      <c r="Y13" s="287"/>
      <c r="Z13" s="288"/>
      <c r="AA13" s="288"/>
      <c r="AB13" s="289"/>
      <c r="AC13" s="287"/>
      <c r="AD13" s="288"/>
      <c r="AE13" s="288"/>
      <c r="AF13" s="289"/>
      <c r="AG13" s="287"/>
      <c r="AH13" s="288"/>
      <c r="AI13" s="288"/>
      <c r="AJ13" s="289"/>
      <c r="AK13" s="287"/>
      <c r="AL13" s="288"/>
      <c r="AM13" s="288"/>
      <c r="AN13" s="289"/>
      <c r="AO13" s="287"/>
      <c r="AP13" s="288"/>
      <c r="AQ13" s="288"/>
      <c r="AR13" s="288"/>
      <c r="AS13" s="287"/>
      <c r="AT13" s="288"/>
      <c r="AU13" s="288"/>
      <c r="AV13" s="288"/>
      <c r="AW13" s="287"/>
      <c r="AX13" s="288"/>
      <c r="AY13" s="288"/>
      <c r="AZ13" s="289"/>
      <c r="BA13" s="287"/>
      <c r="BB13" s="288"/>
      <c r="BC13" s="288"/>
      <c r="BD13" s="289"/>
      <c r="BE13" s="287"/>
      <c r="BF13" s="288"/>
      <c r="BG13" s="288"/>
      <c r="BH13" s="289"/>
      <c r="BI13" s="287"/>
      <c r="BJ13" s="288"/>
      <c r="BK13" s="288"/>
      <c r="BL13" s="289"/>
      <c r="BM13" s="287"/>
      <c r="BN13" s="288"/>
      <c r="BO13" s="288"/>
      <c r="BP13" s="289"/>
      <c r="BQ13" s="287"/>
      <c r="BR13" s="288"/>
      <c r="BS13" s="288"/>
      <c r="BT13" s="289"/>
      <c r="BU13" s="287"/>
      <c r="BV13" s="288"/>
      <c r="BW13" s="288"/>
      <c r="BX13" s="289"/>
      <c r="BY13" s="287"/>
      <c r="BZ13" s="288"/>
      <c r="CA13" s="288"/>
      <c r="CB13" s="289"/>
      <c r="CC13" s="287"/>
      <c r="CD13" s="288"/>
      <c r="CE13" s="288"/>
      <c r="CF13" s="289"/>
      <c r="CG13" s="287"/>
      <c r="CH13" s="288"/>
      <c r="CI13" s="288"/>
      <c r="CJ13" s="289"/>
      <c r="CK13" s="287"/>
      <c r="CL13" s="288"/>
      <c r="CM13" s="288"/>
      <c r="CN13" s="291"/>
      <c r="CO13" s="471"/>
      <c r="CS13" s="2"/>
    </row>
    <row r="14" spans="2:97" ht="9" customHeight="1">
      <c r="B14" s="315"/>
      <c r="C14" s="316"/>
      <c r="D14" s="238" t="s">
        <v>12</v>
      </c>
      <c r="E14" s="239"/>
      <c r="F14" s="239"/>
      <c r="G14" s="239"/>
      <c r="H14" s="240"/>
      <c r="I14" s="32"/>
      <c r="J14" s="297" t="s">
        <v>18</v>
      </c>
      <c r="K14" s="233" t="s">
        <v>20</v>
      </c>
      <c r="L14" s="233"/>
      <c r="M14" s="233"/>
      <c r="N14" s="233"/>
      <c r="O14" s="233"/>
      <c r="P14" s="233"/>
      <c r="Q14" s="33"/>
      <c r="R14" s="297" t="s">
        <v>18</v>
      </c>
      <c r="S14" s="233" t="s">
        <v>25</v>
      </c>
      <c r="T14" s="233"/>
      <c r="U14" s="233"/>
      <c r="V14" s="233"/>
      <c r="W14" s="233"/>
      <c r="X14" s="233"/>
      <c r="Y14" s="33"/>
      <c r="Z14" s="297" t="s">
        <v>78</v>
      </c>
      <c r="AA14" s="233" t="s">
        <v>26</v>
      </c>
      <c r="AB14" s="233"/>
      <c r="AC14" s="233"/>
      <c r="AD14" s="233"/>
      <c r="AE14" s="233"/>
      <c r="AF14" s="2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4"/>
      <c r="CS14" s="2"/>
    </row>
    <row r="15" spans="2:97" ht="9" customHeight="1">
      <c r="B15" s="315"/>
      <c r="C15" s="316"/>
      <c r="D15" s="294"/>
      <c r="E15" s="295"/>
      <c r="F15" s="295"/>
      <c r="G15" s="295"/>
      <c r="H15" s="296"/>
      <c r="I15" s="35"/>
      <c r="J15" s="298"/>
      <c r="K15" s="299"/>
      <c r="L15" s="299"/>
      <c r="M15" s="299"/>
      <c r="N15" s="299"/>
      <c r="O15" s="299"/>
      <c r="P15" s="299"/>
      <c r="Q15" s="36"/>
      <c r="R15" s="298"/>
      <c r="S15" s="299"/>
      <c r="T15" s="299"/>
      <c r="U15" s="299"/>
      <c r="V15" s="299"/>
      <c r="W15" s="299"/>
      <c r="X15" s="299"/>
      <c r="Y15" s="36"/>
      <c r="Z15" s="298"/>
      <c r="AA15" s="299"/>
      <c r="AB15" s="299"/>
      <c r="AC15" s="299"/>
      <c r="AD15" s="299"/>
      <c r="AE15" s="299"/>
      <c r="AF15" s="299"/>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7"/>
      <c r="CS15" s="2"/>
    </row>
    <row r="16" spans="2:97" ht="9" customHeight="1">
      <c r="B16" s="315"/>
      <c r="C16" s="316"/>
      <c r="D16" s="272" t="s">
        <v>27</v>
      </c>
      <c r="E16" s="273"/>
      <c r="F16" s="273"/>
      <c r="G16" s="273"/>
      <c r="H16" s="274"/>
      <c r="I16" s="300"/>
      <c r="J16" s="301"/>
      <c r="K16" s="301"/>
      <c r="L16" s="302"/>
      <c r="M16" s="586"/>
      <c r="N16" s="587"/>
      <c r="O16" s="587"/>
      <c r="P16" s="588"/>
      <c r="Q16" s="300"/>
      <c r="R16" s="301"/>
      <c r="S16" s="301"/>
      <c r="T16" s="302"/>
      <c r="U16" s="300"/>
      <c r="V16" s="301"/>
      <c r="W16" s="301"/>
      <c r="X16" s="302"/>
      <c r="Y16" s="300"/>
      <c r="Z16" s="301"/>
      <c r="AA16" s="301"/>
      <c r="AB16" s="302"/>
      <c r="AC16" s="300"/>
      <c r="AD16" s="301"/>
      <c r="AE16" s="301"/>
      <c r="AF16" s="302"/>
      <c r="AG16" s="300"/>
      <c r="AH16" s="301"/>
      <c r="AI16" s="301"/>
      <c r="AJ16" s="302"/>
      <c r="AK16" s="300"/>
      <c r="AL16" s="301"/>
      <c r="AM16" s="301"/>
      <c r="AN16" s="302"/>
      <c r="AO16" s="300"/>
      <c r="AP16" s="301"/>
      <c r="AQ16" s="301"/>
      <c r="AR16" s="301"/>
      <c r="AS16" s="300"/>
      <c r="AT16" s="301"/>
      <c r="AU16" s="301"/>
      <c r="AV16" s="301"/>
      <c r="AW16" s="300"/>
      <c r="AX16" s="301"/>
      <c r="AY16" s="301"/>
      <c r="AZ16" s="302"/>
      <c r="BA16" s="300"/>
      <c r="BB16" s="301"/>
      <c r="BC16" s="301"/>
      <c r="BD16" s="302"/>
      <c r="BE16" s="300"/>
      <c r="BF16" s="301"/>
      <c r="BG16" s="301"/>
      <c r="BH16" s="302"/>
      <c r="BI16" s="300"/>
      <c r="BJ16" s="301"/>
      <c r="BK16" s="301"/>
      <c r="BL16" s="302"/>
      <c r="BM16" s="300"/>
      <c r="BN16" s="301"/>
      <c r="BO16" s="301"/>
      <c r="BP16" s="302"/>
      <c r="BQ16" s="300"/>
      <c r="BR16" s="301"/>
      <c r="BS16" s="301"/>
      <c r="BT16" s="302"/>
      <c r="BU16" s="301"/>
      <c r="BV16" s="301"/>
      <c r="BW16" s="301"/>
      <c r="BX16" s="302"/>
      <c r="BY16" s="300"/>
      <c r="BZ16" s="301"/>
      <c r="CA16" s="301"/>
      <c r="CB16" s="302"/>
      <c r="CC16" s="300"/>
      <c r="CD16" s="301"/>
      <c r="CE16" s="301"/>
      <c r="CF16" s="302"/>
      <c r="CG16" s="301"/>
      <c r="CH16" s="301"/>
      <c r="CI16" s="301"/>
      <c r="CJ16" s="302"/>
      <c r="CK16" s="300"/>
      <c r="CL16" s="301"/>
      <c r="CM16" s="301"/>
      <c r="CN16" s="345"/>
      <c r="CO16" s="470">
        <f>SUM(I16:CN17)</f>
        <v>0</v>
      </c>
      <c r="CS16" s="1"/>
    </row>
    <row r="17" spans="2:97" ht="9" customHeight="1">
      <c r="B17" s="315"/>
      <c r="C17" s="316"/>
      <c r="D17" s="328"/>
      <c r="E17" s="329"/>
      <c r="F17" s="329"/>
      <c r="G17" s="329"/>
      <c r="H17" s="330"/>
      <c r="I17" s="303"/>
      <c r="J17" s="304"/>
      <c r="K17" s="304"/>
      <c r="L17" s="305"/>
      <c r="M17" s="589"/>
      <c r="N17" s="590"/>
      <c r="O17" s="590"/>
      <c r="P17" s="591"/>
      <c r="Q17" s="303"/>
      <c r="R17" s="304"/>
      <c r="S17" s="304"/>
      <c r="T17" s="305"/>
      <c r="U17" s="303"/>
      <c r="V17" s="304"/>
      <c r="W17" s="304"/>
      <c r="X17" s="305"/>
      <c r="Y17" s="303"/>
      <c r="Z17" s="304"/>
      <c r="AA17" s="304"/>
      <c r="AB17" s="305"/>
      <c r="AC17" s="303"/>
      <c r="AD17" s="304"/>
      <c r="AE17" s="304"/>
      <c r="AF17" s="305"/>
      <c r="AG17" s="303"/>
      <c r="AH17" s="304"/>
      <c r="AI17" s="304"/>
      <c r="AJ17" s="305"/>
      <c r="AK17" s="303"/>
      <c r="AL17" s="304"/>
      <c r="AM17" s="304"/>
      <c r="AN17" s="305"/>
      <c r="AO17" s="303"/>
      <c r="AP17" s="304"/>
      <c r="AQ17" s="304"/>
      <c r="AR17" s="304"/>
      <c r="AS17" s="303"/>
      <c r="AT17" s="304"/>
      <c r="AU17" s="304"/>
      <c r="AV17" s="304"/>
      <c r="AW17" s="303"/>
      <c r="AX17" s="304"/>
      <c r="AY17" s="304"/>
      <c r="AZ17" s="305"/>
      <c r="BA17" s="303"/>
      <c r="BB17" s="304"/>
      <c r="BC17" s="304"/>
      <c r="BD17" s="305"/>
      <c r="BE17" s="303"/>
      <c r="BF17" s="304"/>
      <c r="BG17" s="304"/>
      <c r="BH17" s="305"/>
      <c r="BI17" s="303"/>
      <c r="BJ17" s="304"/>
      <c r="BK17" s="304"/>
      <c r="BL17" s="305"/>
      <c r="BM17" s="303"/>
      <c r="BN17" s="304"/>
      <c r="BO17" s="304"/>
      <c r="BP17" s="305"/>
      <c r="BQ17" s="303"/>
      <c r="BR17" s="304"/>
      <c r="BS17" s="304"/>
      <c r="BT17" s="305"/>
      <c r="BU17" s="304"/>
      <c r="BV17" s="304"/>
      <c r="BW17" s="304"/>
      <c r="BX17" s="305"/>
      <c r="BY17" s="303"/>
      <c r="BZ17" s="304"/>
      <c r="CA17" s="304"/>
      <c r="CB17" s="305"/>
      <c r="CC17" s="303"/>
      <c r="CD17" s="304"/>
      <c r="CE17" s="304"/>
      <c r="CF17" s="305"/>
      <c r="CG17" s="304"/>
      <c r="CH17" s="304"/>
      <c r="CI17" s="304"/>
      <c r="CJ17" s="305"/>
      <c r="CK17" s="303"/>
      <c r="CL17" s="304"/>
      <c r="CM17" s="304"/>
      <c r="CN17" s="346"/>
      <c r="CO17" s="471"/>
      <c r="CS17" s="1"/>
    </row>
    <row r="18" spans="2:97" ht="10.5" customHeight="1">
      <c r="B18" s="315"/>
      <c r="C18" s="316"/>
      <c r="D18" s="272" t="s">
        <v>16</v>
      </c>
      <c r="E18" s="273"/>
      <c r="F18" s="273"/>
      <c r="G18" s="273"/>
      <c r="H18" s="274"/>
      <c r="I18" s="300"/>
      <c r="J18" s="301"/>
      <c r="K18" s="301"/>
      <c r="L18" s="302"/>
      <c r="M18" s="586"/>
      <c r="N18" s="587"/>
      <c r="O18" s="587"/>
      <c r="P18" s="588"/>
      <c r="Q18" s="586"/>
      <c r="R18" s="587"/>
      <c r="S18" s="587"/>
      <c r="T18" s="588"/>
      <c r="U18" s="586">
        <v>43</v>
      </c>
      <c r="V18" s="587"/>
      <c r="W18" s="587"/>
      <c r="X18" s="588"/>
      <c r="Y18" s="300"/>
      <c r="Z18" s="301"/>
      <c r="AA18" s="301"/>
      <c r="AB18" s="302"/>
      <c r="AC18" s="300"/>
      <c r="AD18" s="301"/>
      <c r="AE18" s="301"/>
      <c r="AF18" s="302"/>
      <c r="AG18" s="300"/>
      <c r="AH18" s="301"/>
      <c r="AI18" s="301"/>
      <c r="AJ18" s="302"/>
      <c r="AK18" s="300">
        <v>43</v>
      </c>
      <c r="AL18" s="301"/>
      <c r="AM18" s="301"/>
      <c r="AN18" s="302"/>
      <c r="AO18" s="300">
        <v>43</v>
      </c>
      <c r="AP18" s="301"/>
      <c r="AQ18" s="301"/>
      <c r="AR18" s="301"/>
      <c r="AS18" s="300"/>
      <c r="AT18" s="301"/>
      <c r="AU18" s="301"/>
      <c r="AV18" s="301"/>
      <c r="AW18" s="300"/>
      <c r="AX18" s="301"/>
      <c r="AY18" s="301"/>
      <c r="AZ18" s="302"/>
      <c r="BA18" s="300"/>
      <c r="BB18" s="301"/>
      <c r="BC18" s="301"/>
      <c r="BD18" s="302"/>
      <c r="BE18" s="300"/>
      <c r="BF18" s="301"/>
      <c r="BG18" s="301"/>
      <c r="BH18" s="302"/>
      <c r="BI18" s="300">
        <v>43</v>
      </c>
      <c r="BJ18" s="301"/>
      <c r="BK18" s="301"/>
      <c r="BL18" s="302"/>
      <c r="BM18" s="300"/>
      <c r="BN18" s="301"/>
      <c r="BO18" s="301"/>
      <c r="BP18" s="302"/>
      <c r="BQ18" s="300"/>
      <c r="BR18" s="301"/>
      <c r="BS18" s="301"/>
      <c r="BT18" s="302"/>
      <c r="BU18" s="301"/>
      <c r="BV18" s="301"/>
      <c r="BW18" s="301"/>
      <c r="BX18" s="302"/>
      <c r="BY18" s="300"/>
      <c r="BZ18" s="301"/>
      <c r="CA18" s="301"/>
      <c r="CB18" s="302"/>
      <c r="CC18" s="300"/>
      <c r="CD18" s="301"/>
      <c r="CE18" s="301"/>
      <c r="CF18" s="302"/>
      <c r="CG18" s="301"/>
      <c r="CH18" s="301"/>
      <c r="CI18" s="301"/>
      <c r="CJ18" s="302"/>
      <c r="CK18" s="300"/>
      <c r="CL18" s="301"/>
      <c r="CM18" s="301"/>
      <c r="CN18" s="345"/>
      <c r="CO18" s="470">
        <f>SUM(I18:CN19)</f>
        <v>172</v>
      </c>
      <c r="CS18" s="1"/>
    </row>
    <row r="19" spans="2:97" ht="10.5" customHeight="1">
      <c r="B19" s="315"/>
      <c r="C19" s="316"/>
      <c r="D19" s="275"/>
      <c r="E19" s="276"/>
      <c r="F19" s="276"/>
      <c r="G19" s="276"/>
      <c r="H19" s="277"/>
      <c r="I19" s="303"/>
      <c r="J19" s="304"/>
      <c r="K19" s="304"/>
      <c r="L19" s="305"/>
      <c r="M19" s="589"/>
      <c r="N19" s="590"/>
      <c r="O19" s="590"/>
      <c r="P19" s="591"/>
      <c r="Q19" s="589"/>
      <c r="R19" s="590"/>
      <c r="S19" s="590"/>
      <c r="T19" s="591"/>
      <c r="U19" s="589"/>
      <c r="V19" s="590"/>
      <c r="W19" s="590"/>
      <c r="X19" s="591"/>
      <c r="Y19" s="303"/>
      <c r="Z19" s="304"/>
      <c r="AA19" s="304"/>
      <c r="AB19" s="305"/>
      <c r="AC19" s="303"/>
      <c r="AD19" s="304"/>
      <c r="AE19" s="304"/>
      <c r="AF19" s="305"/>
      <c r="AG19" s="303"/>
      <c r="AH19" s="304"/>
      <c r="AI19" s="304"/>
      <c r="AJ19" s="305"/>
      <c r="AK19" s="303"/>
      <c r="AL19" s="304"/>
      <c r="AM19" s="304"/>
      <c r="AN19" s="305"/>
      <c r="AO19" s="303"/>
      <c r="AP19" s="304"/>
      <c r="AQ19" s="304"/>
      <c r="AR19" s="304"/>
      <c r="AS19" s="303"/>
      <c r="AT19" s="304"/>
      <c r="AU19" s="304"/>
      <c r="AV19" s="304"/>
      <c r="AW19" s="303"/>
      <c r="AX19" s="304"/>
      <c r="AY19" s="304"/>
      <c r="AZ19" s="305"/>
      <c r="BA19" s="303"/>
      <c r="BB19" s="304"/>
      <c r="BC19" s="304"/>
      <c r="BD19" s="305"/>
      <c r="BE19" s="303"/>
      <c r="BF19" s="304"/>
      <c r="BG19" s="304"/>
      <c r="BH19" s="305"/>
      <c r="BI19" s="303"/>
      <c r="BJ19" s="304"/>
      <c r="BK19" s="304"/>
      <c r="BL19" s="305"/>
      <c r="BM19" s="303"/>
      <c r="BN19" s="304"/>
      <c r="BO19" s="304"/>
      <c r="BP19" s="305"/>
      <c r="BQ19" s="303"/>
      <c r="BR19" s="304"/>
      <c r="BS19" s="304"/>
      <c r="BT19" s="305"/>
      <c r="BU19" s="304"/>
      <c r="BV19" s="304"/>
      <c r="BW19" s="304"/>
      <c r="BX19" s="305"/>
      <c r="BY19" s="303"/>
      <c r="BZ19" s="304"/>
      <c r="CA19" s="304"/>
      <c r="CB19" s="305"/>
      <c r="CC19" s="303"/>
      <c r="CD19" s="304"/>
      <c r="CE19" s="304"/>
      <c r="CF19" s="305"/>
      <c r="CG19" s="304"/>
      <c r="CH19" s="304"/>
      <c r="CI19" s="304"/>
      <c r="CJ19" s="305"/>
      <c r="CK19" s="303"/>
      <c r="CL19" s="304"/>
      <c r="CM19" s="304"/>
      <c r="CN19" s="346"/>
      <c r="CO19" s="470"/>
      <c r="CS19" s="1"/>
    </row>
    <row r="20" spans="2:92" ht="12.75" customHeight="1">
      <c r="B20" s="315"/>
      <c r="C20" s="316"/>
      <c r="D20" s="238" t="s">
        <v>8</v>
      </c>
      <c r="E20" s="239"/>
      <c r="F20" s="239"/>
      <c r="G20" s="239"/>
      <c r="H20" s="239"/>
      <c r="I20" s="239"/>
      <c r="J20" s="239"/>
      <c r="K20" s="239"/>
      <c r="L20" s="239"/>
      <c r="M20" s="592">
        <f>IF(CO8=0,"",SUM(I8:CN9))</f>
        <v>106.59</v>
      </c>
      <c r="N20" s="592"/>
      <c r="O20" s="592"/>
      <c r="P20" s="592"/>
      <c r="Q20" s="592"/>
      <c r="R20" s="592"/>
      <c r="S20" s="592"/>
      <c r="T20" s="592"/>
      <c r="U20" s="468" t="s">
        <v>79</v>
      </c>
      <c r="V20" s="468"/>
      <c r="W20" s="468"/>
      <c r="X20" s="468"/>
      <c r="Y20" s="468"/>
      <c r="Z20" s="468"/>
      <c r="AA20" s="468"/>
      <c r="AB20" s="468"/>
      <c r="AC20" s="482">
        <f>IF(CO12=0,"",SUM(I12:CN13))</f>
        <v>261.3725</v>
      </c>
      <c r="AD20" s="482"/>
      <c r="AE20" s="482"/>
      <c r="AF20" s="482"/>
      <c r="AG20" s="482"/>
      <c r="AH20" s="482"/>
      <c r="AI20" s="482"/>
      <c r="AJ20" s="483"/>
      <c r="AK20" s="232" t="s">
        <v>80</v>
      </c>
      <c r="AL20" s="233"/>
      <c r="AM20" s="233"/>
      <c r="AN20" s="233"/>
      <c r="AO20" s="233"/>
      <c r="AP20" s="233"/>
      <c r="AQ20" s="233"/>
      <c r="AR20" s="234"/>
      <c r="AS20" s="232">
        <f>IF(CO16=0,"",SUM(I16:CN17))</f>
      </c>
      <c r="AT20" s="233"/>
      <c r="AU20" s="233"/>
      <c r="AV20" s="233"/>
      <c r="AW20" s="233"/>
      <c r="AX20" s="233"/>
      <c r="AY20" s="233"/>
      <c r="AZ20" s="234"/>
      <c r="BA20" s="481" t="s">
        <v>81</v>
      </c>
      <c r="BB20" s="233"/>
      <c r="BC20" s="233"/>
      <c r="BD20" s="233"/>
      <c r="BE20" s="233"/>
      <c r="BF20" s="233"/>
      <c r="BG20" s="233"/>
      <c r="BH20" s="233"/>
      <c r="BI20" s="466">
        <f>IF(CO18=0,"",SUM(I18:CN19))</f>
        <v>172</v>
      </c>
      <c r="BJ20" s="466"/>
      <c r="BK20" s="466"/>
      <c r="BL20" s="466"/>
      <c r="BM20" s="466"/>
      <c r="BN20" s="466"/>
      <c r="BO20" s="466"/>
      <c r="BP20" s="466"/>
      <c r="BQ20" s="232" t="s">
        <v>82</v>
      </c>
      <c r="BR20" s="233"/>
      <c r="BS20" s="233"/>
      <c r="BT20" s="233"/>
      <c r="BU20" s="233"/>
      <c r="BV20" s="233"/>
      <c r="BW20" s="233"/>
      <c r="BX20" s="233"/>
      <c r="BY20" s="232">
        <f>IF(Z14="■",BI20/AC20,IF(AC20="","",AS20/AC20))</f>
        <v>0.6580646395470067</v>
      </c>
      <c r="BZ20" s="233"/>
      <c r="CA20" s="233"/>
      <c r="CB20" s="233"/>
      <c r="CC20" s="233"/>
      <c r="CD20" s="233"/>
      <c r="CE20" s="233"/>
      <c r="CF20" s="234"/>
      <c r="CG20" s="472"/>
      <c r="CH20" s="472"/>
      <c r="CI20" s="472"/>
      <c r="CJ20" s="472"/>
      <c r="CK20" s="472"/>
      <c r="CL20" s="472"/>
      <c r="CM20" s="472"/>
      <c r="CN20" s="473"/>
    </row>
    <row r="21" spans="2:93" ht="12.75" customHeight="1" thickBot="1">
      <c r="B21" s="317"/>
      <c r="C21" s="318"/>
      <c r="D21" s="241"/>
      <c r="E21" s="242"/>
      <c r="F21" s="242"/>
      <c r="G21" s="242"/>
      <c r="H21" s="242"/>
      <c r="I21" s="242"/>
      <c r="J21" s="242"/>
      <c r="K21" s="242"/>
      <c r="L21" s="242"/>
      <c r="M21" s="593"/>
      <c r="N21" s="593"/>
      <c r="O21" s="593"/>
      <c r="P21" s="593"/>
      <c r="Q21" s="593"/>
      <c r="R21" s="593"/>
      <c r="S21" s="593"/>
      <c r="T21" s="593"/>
      <c r="U21" s="469"/>
      <c r="V21" s="469"/>
      <c r="W21" s="469"/>
      <c r="X21" s="469"/>
      <c r="Y21" s="469"/>
      <c r="Z21" s="469"/>
      <c r="AA21" s="469"/>
      <c r="AB21" s="469"/>
      <c r="AC21" s="484"/>
      <c r="AD21" s="484"/>
      <c r="AE21" s="484"/>
      <c r="AF21" s="484"/>
      <c r="AG21" s="484"/>
      <c r="AH21" s="484"/>
      <c r="AI21" s="484"/>
      <c r="AJ21" s="485"/>
      <c r="AK21" s="245"/>
      <c r="AL21" s="246"/>
      <c r="AM21" s="246"/>
      <c r="AN21" s="246"/>
      <c r="AO21" s="246"/>
      <c r="AP21" s="246"/>
      <c r="AQ21" s="246"/>
      <c r="AR21" s="480"/>
      <c r="AS21" s="245"/>
      <c r="AT21" s="246"/>
      <c r="AU21" s="246"/>
      <c r="AV21" s="246"/>
      <c r="AW21" s="246"/>
      <c r="AX21" s="246"/>
      <c r="AY21" s="246"/>
      <c r="AZ21" s="480"/>
      <c r="BA21" s="245"/>
      <c r="BB21" s="246"/>
      <c r="BC21" s="246"/>
      <c r="BD21" s="246"/>
      <c r="BE21" s="246"/>
      <c r="BF21" s="246"/>
      <c r="BG21" s="246"/>
      <c r="BH21" s="246"/>
      <c r="BI21" s="467"/>
      <c r="BJ21" s="467"/>
      <c r="BK21" s="467"/>
      <c r="BL21" s="467"/>
      <c r="BM21" s="467"/>
      <c r="BN21" s="467"/>
      <c r="BO21" s="467"/>
      <c r="BP21" s="467"/>
      <c r="BQ21" s="245"/>
      <c r="BR21" s="246"/>
      <c r="BS21" s="246"/>
      <c r="BT21" s="246"/>
      <c r="BU21" s="246"/>
      <c r="BV21" s="246"/>
      <c r="BW21" s="246"/>
      <c r="BX21" s="246"/>
      <c r="BY21" s="245"/>
      <c r="BZ21" s="246"/>
      <c r="CA21" s="246"/>
      <c r="CB21" s="246"/>
      <c r="CC21" s="246"/>
      <c r="CD21" s="246"/>
      <c r="CE21" s="246"/>
      <c r="CF21" s="480"/>
      <c r="CG21" s="474"/>
      <c r="CH21" s="474"/>
      <c r="CI21" s="474"/>
      <c r="CJ21" s="474"/>
      <c r="CK21" s="474"/>
      <c r="CL21" s="474"/>
      <c r="CM21" s="474"/>
      <c r="CN21" s="475"/>
      <c r="CO21" s="21"/>
    </row>
    <row r="22" spans="2:97" ht="15" customHeight="1">
      <c r="B22" s="224" t="s">
        <v>46</v>
      </c>
      <c r="C22" s="225"/>
      <c r="D22" s="229" t="s">
        <v>5</v>
      </c>
      <c r="E22" s="230"/>
      <c r="F22" s="230"/>
      <c r="G22" s="230"/>
      <c r="H22" s="231"/>
      <c r="I22" s="221">
        <f>I5</f>
        <v>1</v>
      </c>
      <c r="J22" s="222"/>
      <c r="K22" s="223"/>
      <c r="L22" s="114" t="s">
        <v>5</v>
      </c>
      <c r="M22" s="221">
        <f>M5</f>
        <v>1</v>
      </c>
      <c r="N22" s="222"/>
      <c r="O22" s="223"/>
      <c r="P22" s="114" t="s">
        <v>5</v>
      </c>
      <c r="Q22" s="221">
        <f>Q5</f>
        <v>1</v>
      </c>
      <c r="R22" s="222"/>
      <c r="S22" s="223"/>
      <c r="T22" s="114" t="s">
        <v>5</v>
      </c>
      <c r="U22" s="221">
        <f>U5</f>
        <v>1</v>
      </c>
      <c r="V22" s="222"/>
      <c r="W22" s="223"/>
      <c r="X22" s="114" t="s">
        <v>5</v>
      </c>
      <c r="Y22" s="221">
        <f>Y5</f>
        <v>1</v>
      </c>
      <c r="Z22" s="222"/>
      <c r="AA22" s="223"/>
      <c r="AB22" s="114" t="s">
        <v>5</v>
      </c>
      <c r="AC22" s="221">
        <f>AC5</f>
        <v>1</v>
      </c>
      <c r="AD22" s="222"/>
      <c r="AE22" s="223"/>
      <c r="AF22" s="114" t="s">
        <v>5</v>
      </c>
      <c r="AG22" s="221">
        <f>AG5</f>
        <v>1</v>
      </c>
      <c r="AH22" s="222"/>
      <c r="AI22" s="223"/>
      <c r="AJ22" s="114" t="s">
        <v>5</v>
      </c>
      <c r="AK22" s="221">
        <f>AK5</f>
        <v>1</v>
      </c>
      <c r="AL22" s="222"/>
      <c r="AM22" s="223"/>
      <c r="AN22" s="114" t="s">
        <v>5</v>
      </c>
      <c r="AO22" s="221">
        <f>AO5</f>
        <v>2</v>
      </c>
      <c r="AP22" s="222"/>
      <c r="AQ22" s="223"/>
      <c r="AR22" s="114" t="s">
        <v>5</v>
      </c>
      <c r="AS22" s="221">
        <f>AS5</f>
        <v>2</v>
      </c>
      <c r="AT22" s="222"/>
      <c r="AU22" s="223"/>
      <c r="AV22" s="114" t="s">
        <v>5</v>
      </c>
      <c r="AW22" s="221">
        <f>AW5</f>
        <v>2</v>
      </c>
      <c r="AX22" s="222"/>
      <c r="AY22" s="223"/>
      <c r="AZ22" s="114" t="s">
        <v>5</v>
      </c>
      <c r="BA22" s="221">
        <f>BA5</f>
        <v>2</v>
      </c>
      <c r="BB22" s="222"/>
      <c r="BC22" s="223"/>
      <c r="BD22" s="114" t="s">
        <v>5</v>
      </c>
      <c r="BE22" s="221">
        <f>BE5</f>
        <v>2</v>
      </c>
      <c r="BF22" s="222"/>
      <c r="BG22" s="223"/>
      <c r="BH22" s="114" t="s">
        <v>5</v>
      </c>
      <c r="BI22" s="221" t="str">
        <f>BI5</f>
        <v>2</v>
      </c>
      <c r="BJ22" s="222"/>
      <c r="BK22" s="223"/>
      <c r="BL22" s="114" t="s">
        <v>5</v>
      </c>
      <c r="BM22" s="221">
        <f>BM5</f>
        <v>0</v>
      </c>
      <c r="BN22" s="222"/>
      <c r="BO22" s="223"/>
      <c r="BP22" s="114" t="s">
        <v>5</v>
      </c>
      <c r="BQ22" s="221">
        <f>BQ5</f>
        <v>0</v>
      </c>
      <c r="BR22" s="222"/>
      <c r="BS22" s="223"/>
      <c r="BT22" s="114" t="s">
        <v>5</v>
      </c>
      <c r="BU22" s="221">
        <f>BU5</f>
        <v>0</v>
      </c>
      <c r="BV22" s="222"/>
      <c r="BW22" s="223"/>
      <c r="BX22" s="114" t="s">
        <v>5</v>
      </c>
      <c r="BY22" s="221">
        <f>BY5</f>
        <v>0</v>
      </c>
      <c r="BZ22" s="222"/>
      <c r="CA22" s="223"/>
      <c r="CB22" s="114" t="s">
        <v>5</v>
      </c>
      <c r="CC22" s="221">
        <f>CC5</f>
        <v>0</v>
      </c>
      <c r="CD22" s="222"/>
      <c r="CE22" s="223"/>
      <c r="CF22" s="114" t="s">
        <v>5</v>
      </c>
      <c r="CG22" s="221">
        <f>CG5</f>
        <v>0</v>
      </c>
      <c r="CH22" s="222"/>
      <c r="CI22" s="223"/>
      <c r="CJ22" s="114" t="s">
        <v>5</v>
      </c>
      <c r="CK22" s="221">
        <f>CK5</f>
        <v>0</v>
      </c>
      <c r="CL22" s="222"/>
      <c r="CM22" s="223"/>
      <c r="CN22" s="115" t="s">
        <v>5</v>
      </c>
      <c r="CS22" s="2"/>
    </row>
    <row r="23" spans="2:97" ht="12.75" customHeight="1">
      <c r="B23" s="226"/>
      <c r="C23" s="227"/>
      <c r="D23" s="38"/>
      <c r="E23" s="39"/>
      <c r="F23" s="39"/>
      <c r="G23" s="39"/>
      <c r="H23" s="43" t="s">
        <v>39</v>
      </c>
      <c r="I23" s="213" t="str">
        <f>I6</f>
        <v>玄関</v>
      </c>
      <c r="J23" s="214"/>
      <c r="K23" s="214"/>
      <c r="L23" s="215"/>
      <c r="M23" s="213" t="str">
        <f>M6</f>
        <v>廊下</v>
      </c>
      <c r="N23" s="214"/>
      <c r="O23" s="214"/>
      <c r="P23" s="215"/>
      <c r="Q23" s="213" t="str">
        <f>Q6</f>
        <v>階段</v>
      </c>
      <c r="R23" s="214"/>
      <c r="S23" s="214"/>
      <c r="T23" s="215"/>
      <c r="U23" s="213" t="str">
        <f>U6</f>
        <v>便所</v>
      </c>
      <c r="V23" s="214"/>
      <c r="W23" s="214"/>
      <c r="X23" s="215"/>
      <c r="Y23" s="213" t="str">
        <f>Y6</f>
        <v>広縁</v>
      </c>
      <c r="Z23" s="214"/>
      <c r="AA23" s="214"/>
      <c r="AB23" s="215"/>
      <c r="AC23" s="213" t="str">
        <f>AC6</f>
        <v>和室</v>
      </c>
      <c r="AD23" s="214"/>
      <c r="AE23" s="214"/>
      <c r="AF23" s="215"/>
      <c r="AG23" s="213" t="str">
        <f>AG6</f>
        <v>LDK</v>
      </c>
      <c r="AH23" s="214"/>
      <c r="AI23" s="214"/>
      <c r="AJ23" s="215"/>
      <c r="AK23" s="213" t="str">
        <f>AK6</f>
        <v>洗面</v>
      </c>
      <c r="AL23" s="214"/>
      <c r="AM23" s="214"/>
      <c r="AN23" s="215"/>
      <c r="AO23" s="213" t="str">
        <f>AO6</f>
        <v>廊下</v>
      </c>
      <c r="AP23" s="214"/>
      <c r="AQ23" s="214"/>
      <c r="AR23" s="215"/>
      <c r="AS23" s="213" t="str">
        <f>AS6</f>
        <v>階段</v>
      </c>
      <c r="AT23" s="214"/>
      <c r="AU23" s="214"/>
      <c r="AV23" s="215"/>
      <c r="AW23" s="213" t="str">
        <f>AW6</f>
        <v>洋室(1)</v>
      </c>
      <c r="AX23" s="214"/>
      <c r="AY23" s="214"/>
      <c r="AZ23" s="215"/>
      <c r="BA23" s="213" t="str">
        <f>BA6</f>
        <v>洋室(2)</v>
      </c>
      <c r="BB23" s="214"/>
      <c r="BC23" s="214"/>
      <c r="BD23" s="215"/>
      <c r="BE23" s="213" t="str">
        <f>BE6</f>
        <v>洋室(3)</v>
      </c>
      <c r="BF23" s="214"/>
      <c r="BG23" s="214"/>
      <c r="BH23" s="215"/>
      <c r="BI23" s="213" t="str">
        <f>BI6</f>
        <v>便所</v>
      </c>
      <c r="BJ23" s="214"/>
      <c r="BK23" s="214"/>
      <c r="BL23" s="215"/>
      <c r="BM23" s="213">
        <f>BM6</f>
        <v>0</v>
      </c>
      <c r="BN23" s="214"/>
      <c r="BO23" s="214"/>
      <c r="BP23" s="215"/>
      <c r="BQ23" s="213">
        <f>BQ6</f>
        <v>0</v>
      </c>
      <c r="BR23" s="214"/>
      <c r="BS23" s="214"/>
      <c r="BT23" s="215"/>
      <c r="BU23" s="213">
        <f>BU6</f>
        <v>0</v>
      </c>
      <c r="BV23" s="214"/>
      <c r="BW23" s="214"/>
      <c r="BX23" s="215"/>
      <c r="BY23" s="213">
        <f>BY6</f>
        <v>0</v>
      </c>
      <c r="BZ23" s="214"/>
      <c r="CA23" s="214"/>
      <c r="CB23" s="215"/>
      <c r="CC23" s="213">
        <f>CC6</f>
        <v>0</v>
      </c>
      <c r="CD23" s="214"/>
      <c r="CE23" s="214"/>
      <c r="CF23" s="215"/>
      <c r="CG23" s="213">
        <f>CG6</f>
        <v>0</v>
      </c>
      <c r="CH23" s="214"/>
      <c r="CI23" s="214"/>
      <c r="CJ23" s="215"/>
      <c r="CK23" s="213">
        <f>CK6</f>
        <v>0</v>
      </c>
      <c r="CL23" s="214"/>
      <c r="CM23" s="214"/>
      <c r="CN23" s="219"/>
      <c r="CS23" s="2"/>
    </row>
    <row r="24" spans="2:97" ht="12.75" customHeight="1">
      <c r="B24" s="226"/>
      <c r="C24" s="227"/>
      <c r="D24" s="42" t="s">
        <v>45</v>
      </c>
      <c r="E24" s="40"/>
      <c r="F24" s="40"/>
      <c r="G24" s="40"/>
      <c r="H24" s="41"/>
      <c r="I24" s="216"/>
      <c r="J24" s="217"/>
      <c r="K24" s="217"/>
      <c r="L24" s="218"/>
      <c r="M24" s="216"/>
      <c r="N24" s="217"/>
      <c r="O24" s="217"/>
      <c r="P24" s="218"/>
      <c r="Q24" s="216"/>
      <c r="R24" s="217"/>
      <c r="S24" s="217"/>
      <c r="T24" s="218"/>
      <c r="U24" s="216"/>
      <c r="V24" s="217"/>
      <c r="W24" s="217"/>
      <c r="X24" s="218"/>
      <c r="Y24" s="216"/>
      <c r="Z24" s="217"/>
      <c r="AA24" s="217"/>
      <c r="AB24" s="218"/>
      <c r="AC24" s="216"/>
      <c r="AD24" s="217"/>
      <c r="AE24" s="217"/>
      <c r="AF24" s="218"/>
      <c r="AG24" s="216"/>
      <c r="AH24" s="217"/>
      <c r="AI24" s="217"/>
      <c r="AJ24" s="218"/>
      <c r="AK24" s="216"/>
      <c r="AL24" s="217"/>
      <c r="AM24" s="217"/>
      <c r="AN24" s="218"/>
      <c r="AO24" s="216"/>
      <c r="AP24" s="217"/>
      <c r="AQ24" s="217"/>
      <c r="AR24" s="218"/>
      <c r="AS24" s="216"/>
      <c r="AT24" s="217"/>
      <c r="AU24" s="217"/>
      <c r="AV24" s="218"/>
      <c r="AW24" s="216"/>
      <c r="AX24" s="217"/>
      <c r="AY24" s="217"/>
      <c r="AZ24" s="218"/>
      <c r="BA24" s="216"/>
      <c r="BB24" s="217"/>
      <c r="BC24" s="217"/>
      <c r="BD24" s="218"/>
      <c r="BE24" s="216"/>
      <c r="BF24" s="217"/>
      <c r="BG24" s="217"/>
      <c r="BH24" s="218"/>
      <c r="BI24" s="216"/>
      <c r="BJ24" s="217"/>
      <c r="BK24" s="217"/>
      <c r="BL24" s="218"/>
      <c r="BM24" s="216"/>
      <c r="BN24" s="217"/>
      <c r="BO24" s="217"/>
      <c r="BP24" s="218"/>
      <c r="BQ24" s="216"/>
      <c r="BR24" s="217"/>
      <c r="BS24" s="217"/>
      <c r="BT24" s="218"/>
      <c r="BU24" s="216"/>
      <c r="BV24" s="217"/>
      <c r="BW24" s="217"/>
      <c r="BX24" s="218"/>
      <c r="BY24" s="216"/>
      <c r="BZ24" s="217"/>
      <c r="CA24" s="217"/>
      <c r="CB24" s="218"/>
      <c r="CC24" s="216"/>
      <c r="CD24" s="217"/>
      <c r="CE24" s="217"/>
      <c r="CF24" s="218"/>
      <c r="CG24" s="216"/>
      <c r="CH24" s="217"/>
      <c r="CI24" s="217"/>
      <c r="CJ24" s="218"/>
      <c r="CK24" s="216"/>
      <c r="CL24" s="217"/>
      <c r="CM24" s="217"/>
      <c r="CN24" s="220"/>
      <c r="CS24" s="2"/>
    </row>
    <row r="25" spans="2:97" ht="15" customHeight="1">
      <c r="B25" s="226"/>
      <c r="C25" s="228"/>
      <c r="D25" s="196" t="s">
        <v>146</v>
      </c>
      <c r="E25" s="197"/>
      <c r="F25" s="197"/>
      <c r="G25" s="197"/>
      <c r="H25" s="198"/>
      <c r="I25" s="209" t="s">
        <v>136</v>
      </c>
      <c r="J25" s="210"/>
      <c r="K25" s="210"/>
      <c r="L25" s="211"/>
      <c r="M25" s="209"/>
      <c r="N25" s="210"/>
      <c r="O25" s="210"/>
      <c r="P25" s="211"/>
      <c r="Q25" s="209"/>
      <c r="R25" s="210"/>
      <c r="S25" s="210"/>
      <c r="T25" s="211"/>
      <c r="U25" s="209"/>
      <c r="V25" s="210"/>
      <c r="W25" s="210"/>
      <c r="X25" s="211"/>
      <c r="Y25" s="209"/>
      <c r="Z25" s="210"/>
      <c r="AA25" s="210"/>
      <c r="AB25" s="211"/>
      <c r="AC25" s="209"/>
      <c r="AD25" s="210"/>
      <c r="AE25" s="210"/>
      <c r="AF25" s="211"/>
      <c r="AG25" s="209"/>
      <c r="AH25" s="210"/>
      <c r="AI25" s="210"/>
      <c r="AJ25" s="211"/>
      <c r="AK25" s="209"/>
      <c r="AL25" s="210"/>
      <c r="AM25" s="210"/>
      <c r="AN25" s="211"/>
      <c r="AO25" s="209"/>
      <c r="AP25" s="210"/>
      <c r="AQ25" s="210"/>
      <c r="AR25" s="210"/>
      <c r="AS25" s="209"/>
      <c r="AT25" s="210"/>
      <c r="AU25" s="210"/>
      <c r="AV25" s="210"/>
      <c r="AW25" s="209"/>
      <c r="AX25" s="210"/>
      <c r="AY25" s="210"/>
      <c r="AZ25" s="211"/>
      <c r="BA25" s="209"/>
      <c r="BB25" s="210"/>
      <c r="BC25" s="210"/>
      <c r="BD25" s="211"/>
      <c r="BE25" s="209"/>
      <c r="BF25" s="210"/>
      <c r="BG25" s="210"/>
      <c r="BH25" s="211"/>
      <c r="BI25" s="209"/>
      <c r="BJ25" s="210"/>
      <c r="BK25" s="210"/>
      <c r="BL25" s="211"/>
      <c r="BM25" s="209"/>
      <c r="BN25" s="210"/>
      <c r="BO25" s="210"/>
      <c r="BP25" s="211"/>
      <c r="BQ25" s="209"/>
      <c r="BR25" s="210"/>
      <c r="BS25" s="210"/>
      <c r="BT25" s="211"/>
      <c r="BU25" s="210"/>
      <c r="BV25" s="210"/>
      <c r="BW25" s="210"/>
      <c r="BX25" s="211"/>
      <c r="BY25" s="209"/>
      <c r="BZ25" s="210"/>
      <c r="CA25" s="210"/>
      <c r="CB25" s="211"/>
      <c r="CC25" s="209"/>
      <c r="CD25" s="210"/>
      <c r="CE25" s="210"/>
      <c r="CF25" s="211"/>
      <c r="CG25" s="210"/>
      <c r="CH25" s="210"/>
      <c r="CI25" s="210"/>
      <c r="CJ25" s="211"/>
      <c r="CK25" s="209"/>
      <c r="CL25" s="210"/>
      <c r="CM25" s="210"/>
      <c r="CN25" s="212"/>
      <c r="CS25" s="1"/>
    </row>
    <row r="26" spans="2:97" ht="15" customHeight="1">
      <c r="B26" s="226"/>
      <c r="C26" s="228"/>
      <c r="D26" s="196"/>
      <c r="E26" s="197"/>
      <c r="F26" s="197"/>
      <c r="G26" s="197"/>
      <c r="H26" s="198"/>
      <c r="I26" s="209"/>
      <c r="J26" s="210"/>
      <c r="K26" s="210"/>
      <c r="L26" s="211"/>
      <c r="M26" s="209"/>
      <c r="N26" s="210"/>
      <c r="O26" s="210"/>
      <c r="P26" s="211"/>
      <c r="Q26" s="209"/>
      <c r="R26" s="210"/>
      <c r="S26" s="210"/>
      <c r="T26" s="211"/>
      <c r="U26" s="209"/>
      <c r="V26" s="210"/>
      <c r="W26" s="210"/>
      <c r="X26" s="211"/>
      <c r="Y26" s="209"/>
      <c r="Z26" s="210"/>
      <c r="AA26" s="210"/>
      <c r="AB26" s="211"/>
      <c r="AC26" s="209"/>
      <c r="AD26" s="210"/>
      <c r="AE26" s="210"/>
      <c r="AF26" s="211"/>
      <c r="AG26" s="209"/>
      <c r="AH26" s="210"/>
      <c r="AI26" s="210"/>
      <c r="AJ26" s="211"/>
      <c r="AK26" s="209"/>
      <c r="AL26" s="210"/>
      <c r="AM26" s="210"/>
      <c r="AN26" s="211"/>
      <c r="AO26" s="209"/>
      <c r="AP26" s="210"/>
      <c r="AQ26" s="210"/>
      <c r="AR26" s="210"/>
      <c r="AS26" s="209"/>
      <c r="AT26" s="210"/>
      <c r="AU26" s="210"/>
      <c r="AV26" s="210"/>
      <c r="AW26" s="209"/>
      <c r="AX26" s="210"/>
      <c r="AY26" s="210"/>
      <c r="AZ26" s="211"/>
      <c r="BA26" s="209"/>
      <c r="BB26" s="210"/>
      <c r="BC26" s="210"/>
      <c r="BD26" s="211"/>
      <c r="BE26" s="209"/>
      <c r="BF26" s="210"/>
      <c r="BG26" s="210"/>
      <c r="BH26" s="211"/>
      <c r="BI26" s="209"/>
      <c r="BJ26" s="210"/>
      <c r="BK26" s="210"/>
      <c r="BL26" s="211"/>
      <c r="BM26" s="209"/>
      <c r="BN26" s="210"/>
      <c r="BO26" s="210"/>
      <c r="BP26" s="211"/>
      <c r="BQ26" s="209"/>
      <c r="BR26" s="210"/>
      <c r="BS26" s="210"/>
      <c r="BT26" s="211"/>
      <c r="BU26" s="210"/>
      <c r="BV26" s="210"/>
      <c r="BW26" s="210"/>
      <c r="BX26" s="211"/>
      <c r="BY26" s="209"/>
      <c r="BZ26" s="210"/>
      <c r="CA26" s="210"/>
      <c r="CB26" s="211"/>
      <c r="CC26" s="209"/>
      <c r="CD26" s="210"/>
      <c r="CE26" s="210"/>
      <c r="CF26" s="211"/>
      <c r="CG26" s="210"/>
      <c r="CH26" s="210"/>
      <c r="CI26" s="210"/>
      <c r="CJ26" s="211"/>
      <c r="CK26" s="209"/>
      <c r="CL26" s="210"/>
      <c r="CM26" s="210"/>
      <c r="CN26" s="212"/>
      <c r="CS26" s="1"/>
    </row>
    <row r="27" spans="2:97" ht="15" customHeight="1">
      <c r="B27" s="226"/>
      <c r="C27" s="228"/>
      <c r="D27" s="202" t="s">
        <v>131</v>
      </c>
      <c r="E27" s="203"/>
      <c r="F27" s="203"/>
      <c r="G27" s="203"/>
      <c r="H27" s="204"/>
      <c r="I27" s="188"/>
      <c r="J27" s="189"/>
      <c r="K27" s="189"/>
      <c r="L27" s="190"/>
      <c r="M27" s="188"/>
      <c r="N27" s="189"/>
      <c r="O27" s="189"/>
      <c r="P27" s="190"/>
      <c r="Q27" s="188"/>
      <c r="R27" s="189"/>
      <c r="S27" s="189"/>
      <c r="T27" s="190"/>
      <c r="U27" s="188"/>
      <c r="V27" s="189"/>
      <c r="W27" s="189"/>
      <c r="X27" s="190"/>
      <c r="Y27" s="188"/>
      <c r="Z27" s="189"/>
      <c r="AA27" s="189"/>
      <c r="AB27" s="190"/>
      <c r="AC27" s="188"/>
      <c r="AD27" s="189"/>
      <c r="AE27" s="189"/>
      <c r="AF27" s="190"/>
      <c r="AG27" s="188" t="s">
        <v>136</v>
      </c>
      <c r="AH27" s="189"/>
      <c r="AI27" s="189"/>
      <c r="AJ27" s="190"/>
      <c r="AK27" s="188"/>
      <c r="AL27" s="189"/>
      <c r="AM27" s="189"/>
      <c r="AN27" s="190"/>
      <c r="AO27" s="188"/>
      <c r="AP27" s="189"/>
      <c r="AQ27" s="189"/>
      <c r="AR27" s="189"/>
      <c r="AS27" s="188"/>
      <c r="AT27" s="189"/>
      <c r="AU27" s="189"/>
      <c r="AV27" s="189"/>
      <c r="AW27" s="188"/>
      <c r="AX27" s="189"/>
      <c r="AY27" s="189"/>
      <c r="AZ27" s="190"/>
      <c r="BA27" s="188"/>
      <c r="BB27" s="189"/>
      <c r="BC27" s="189"/>
      <c r="BD27" s="190"/>
      <c r="BE27" s="188"/>
      <c r="BF27" s="189"/>
      <c r="BG27" s="189"/>
      <c r="BH27" s="190"/>
      <c r="BI27" s="188"/>
      <c r="BJ27" s="189"/>
      <c r="BK27" s="189"/>
      <c r="BL27" s="190"/>
      <c r="BM27" s="188"/>
      <c r="BN27" s="189"/>
      <c r="BO27" s="189"/>
      <c r="BP27" s="190"/>
      <c r="BQ27" s="188"/>
      <c r="BR27" s="189"/>
      <c r="BS27" s="189"/>
      <c r="BT27" s="190"/>
      <c r="BU27" s="189"/>
      <c r="BV27" s="189"/>
      <c r="BW27" s="189"/>
      <c r="BX27" s="190"/>
      <c r="BY27" s="188"/>
      <c r="BZ27" s="189"/>
      <c r="CA27" s="189"/>
      <c r="CB27" s="190"/>
      <c r="CC27" s="188"/>
      <c r="CD27" s="189"/>
      <c r="CE27" s="189"/>
      <c r="CF27" s="190"/>
      <c r="CG27" s="189"/>
      <c r="CH27" s="189"/>
      <c r="CI27" s="189"/>
      <c r="CJ27" s="190"/>
      <c r="CK27" s="188"/>
      <c r="CL27" s="189"/>
      <c r="CM27" s="189"/>
      <c r="CN27" s="194"/>
      <c r="CS27" s="1"/>
    </row>
    <row r="28" spans="2:97" ht="15" customHeight="1">
      <c r="B28" s="226"/>
      <c r="C28" s="228"/>
      <c r="D28" s="199"/>
      <c r="E28" s="200"/>
      <c r="F28" s="200"/>
      <c r="G28" s="200"/>
      <c r="H28" s="201"/>
      <c r="I28" s="205"/>
      <c r="J28" s="206"/>
      <c r="K28" s="206"/>
      <c r="L28" s="207"/>
      <c r="M28" s="205"/>
      <c r="N28" s="206"/>
      <c r="O28" s="206"/>
      <c r="P28" s="207"/>
      <c r="Q28" s="205"/>
      <c r="R28" s="206"/>
      <c r="S28" s="206"/>
      <c r="T28" s="207"/>
      <c r="U28" s="205"/>
      <c r="V28" s="206"/>
      <c r="W28" s="206"/>
      <c r="X28" s="207"/>
      <c r="Y28" s="205"/>
      <c r="Z28" s="206"/>
      <c r="AA28" s="206"/>
      <c r="AB28" s="207"/>
      <c r="AC28" s="205"/>
      <c r="AD28" s="206"/>
      <c r="AE28" s="206"/>
      <c r="AF28" s="207"/>
      <c r="AG28" s="205"/>
      <c r="AH28" s="206"/>
      <c r="AI28" s="206"/>
      <c r="AJ28" s="207"/>
      <c r="AK28" s="205"/>
      <c r="AL28" s="206"/>
      <c r="AM28" s="206"/>
      <c r="AN28" s="207"/>
      <c r="AO28" s="205"/>
      <c r="AP28" s="206"/>
      <c r="AQ28" s="206"/>
      <c r="AR28" s="206"/>
      <c r="AS28" s="205"/>
      <c r="AT28" s="206"/>
      <c r="AU28" s="206"/>
      <c r="AV28" s="206"/>
      <c r="AW28" s="205"/>
      <c r="AX28" s="206"/>
      <c r="AY28" s="206"/>
      <c r="AZ28" s="207"/>
      <c r="BA28" s="205"/>
      <c r="BB28" s="206"/>
      <c r="BC28" s="206"/>
      <c r="BD28" s="207"/>
      <c r="BE28" s="205"/>
      <c r="BF28" s="206"/>
      <c r="BG28" s="206"/>
      <c r="BH28" s="207"/>
      <c r="BI28" s="205"/>
      <c r="BJ28" s="206"/>
      <c r="BK28" s="206"/>
      <c r="BL28" s="207"/>
      <c r="BM28" s="205"/>
      <c r="BN28" s="206"/>
      <c r="BO28" s="206"/>
      <c r="BP28" s="207"/>
      <c r="BQ28" s="205"/>
      <c r="BR28" s="206"/>
      <c r="BS28" s="206"/>
      <c r="BT28" s="207"/>
      <c r="BU28" s="206"/>
      <c r="BV28" s="206"/>
      <c r="BW28" s="206"/>
      <c r="BX28" s="207"/>
      <c r="BY28" s="205"/>
      <c r="BZ28" s="206"/>
      <c r="CA28" s="206"/>
      <c r="CB28" s="207"/>
      <c r="CC28" s="205"/>
      <c r="CD28" s="206"/>
      <c r="CE28" s="206"/>
      <c r="CF28" s="207"/>
      <c r="CG28" s="206"/>
      <c r="CH28" s="206"/>
      <c r="CI28" s="206"/>
      <c r="CJ28" s="207"/>
      <c r="CK28" s="205"/>
      <c r="CL28" s="206"/>
      <c r="CM28" s="206"/>
      <c r="CN28" s="208"/>
      <c r="CS28" s="1"/>
    </row>
    <row r="29" spans="2:92" ht="15" customHeight="1">
      <c r="B29" s="226"/>
      <c r="C29" s="228"/>
      <c r="D29" s="202" t="s">
        <v>132</v>
      </c>
      <c r="E29" s="203"/>
      <c r="F29" s="203"/>
      <c r="G29" s="203"/>
      <c r="H29" s="204"/>
      <c r="I29" s="188"/>
      <c r="J29" s="189"/>
      <c r="K29" s="189"/>
      <c r="L29" s="190"/>
      <c r="M29" s="188" t="s">
        <v>136</v>
      </c>
      <c r="N29" s="189"/>
      <c r="O29" s="189"/>
      <c r="P29" s="190"/>
      <c r="Q29" s="188"/>
      <c r="R29" s="189"/>
      <c r="S29" s="189"/>
      <c r="T29" s="190"/>
      <c r="U29" s="188"/>
      <c r="V29" s="189"/>
      <c r="W29" s="189"/>
      <c r="X29" s="190"/>
      <c r="Y29" s="188"/>
      <c r="Z29" s="189"/>
      <c r="AA29" s="189"/>
      <c r="AB29" s="190"/>
      <c r="AC29" s="188"/>
      <c r="AD29" s="189"/>
      <c r="AE29" s="189"/>
      <c r="AF29" s="190"/>
      <c r="AG29" s="188"/>
      <c r="AH29" s="189"/>
      <c r="AI29" s="189"/>
      <c r="AJ29" s="190"/>
      <c r="AK29" s="188"/>
      <c r="AL29" s="189"/>
      <c r="AM29" s="189"/>
      <c r="AN29" s="190"/>
      <c r="AO29" s="188"/>
      <c r="AP29" s="189"/>
      <c r="AQ29" s="189"/>
      <c r="AR29" s="189"/>
      <c r="AS29" s="188"/>
      <c r="AT29" s="189"/>
      <c r="AU29" s="189"/>
      <c r="AV29" s="189"/>
      <c r="AW29" s="188"/>
      <c r="AX29" s="189"/>
      <c r="AY29" s="189"/>
      <c r="AZ29" s="190"/>
      <c r="BA29" s="188"/>
      <c r="BB29" s="189"/>
      <c r="BC29" s="189"/>
      <c r="BD29" s="190"/>
      <c r="BE29" s="188"/>
      <c r="BF29" s="189"/>
      <c r="BG29" s="189"/>
      <c r="BH29" s="190"/>
      <c r="BI29" s="188"/>
      <c r="BJ29" s="189"/>
      <c r="BK29" s="189"/>
      <c r="BL29" s="190"/>
      <c r="BM29" s="188"/>
      <c r="BN29" s="189"/>
      <c r="BO29" s="189"/>
      <c r="BP29" s="190"/>
      <c r="BQ29" s="188"/>
      <c r="BR29" s="189"/>
      <c r="BS29" s="189"/>
      <c r="BT29" s="190"/>
      <c r="BU29" s="189"/>
      <c r="BV29" s="189"/>
      <c r="BW29" s="189"/>
      <c r="BX29" s="190"/>
      <c r="BY29" s="188"/>
      <c r="BZ29" s="189"/>
      <c r="CA29" s="189"/>
      <c r="CB29" s="190"/>
      <c r="CC29" s="188"/>
      <c r="CD29" s="189"/>
      <c r="CE29" s="189"/>
      <c r="CF29" s="190"/>
      <c r="CG29" s="189"/>
      <c r="CH29" s="189"/>
      <c r="CI29" s="189"/>
      <c r="CJ29" s="190"/>
      <c r="CK29" s="188"/>
      <c r="CL29" s="189"/>
      <c r="CM29" s="189"/>
      <c r="CN29" s="194"/>
    </row>
    <row r="30" spans="2:92" ht="15" customHeight="1">
      <c r="B30" s="226"/>
      <c r="C30" s="228"/>
      <c r="D30" s="199"/>
      <c r="E30" s="200"/>
      <c r="F30" s="200"/>
      <c r="G30" s="200"/>
      <c r="H30" s="201"/>
      <c r="I30" s="191"/>
      <c r="J30" s="192"/>
      <c r="K30" s="192"/>
      <c r="L30" s="193"/>
      <c r="M30" s="191"/>
      <c r="N30" s="192"/>
      <c r="O30" s="192"/>
      <c r="P30" s="193"/>
      <c r="Q30" s="191"/>
      <c r="R30" s="192"/>
      <c r="S30" s="192"/>
      <c r="T30" s="193"/>
      <c r="U30" s="191"/>
      <c r="V30" s="192"/>
      <c r="W30" s="192"/>
      <c r="X30" s="193"/>
      <c r="Y30" s="191"/>
      <c r="Z30" s="192"/>
      <c r="AA30" s="192"/>
      <c r="AB30" s="193"/>
      <c r="AC30" s="191"/>
      <c r="AD30" s="192"/>
      <c r="AE30" s="192"/>
      <c r="AF30" s="193"/>
      <c r="AG30" s="191"/>
      <c r="AH30" s="192"/>
      <c r="AI30" s="192"/>
      <c r="AJ30" s="193"/>
      <c r="AK30" s="191"/>
      <c r="AL30" s="192"/>
      <c r="AM30" s="192"/>
      <c r="AN30" s="193"/>
      <c r="AO30" s="191"/>
      <c r="AP30" s="192"/>
      <c r="AQ30" s="192"/>
      <c r="AR30" s="192"/>
      <c r="AS30" s="191"/>
      <c r="AT30" s="192"/>
      <c r="AU30" s="192"/>
      <c r="AV30" s="192"/>
      <c r="AW30" s="191"/>
      <c r="AX30" s="192"/>
      <c r="AY30" s="192"/>
      <c r="AZ30" s="193"/>
      <c r="BA30" s="191"/>
      <c r="BB30" s="192"/>
      <c r="BC30" s="192"/>
      <c r="BD30" s="193"/>
      <c r="BE30" s="191"/>
      <c r="BF30" s="192"/>
      <c r="BG30" s="192"/>
      <c r="BH30" s="193"/>
      <c r="BI30" s="191"/>
      <c r="BJ30" s="192"/>
      <c r="BK30" s="192"/>
      <c r="BL30" s="193"/>
      <c r="BM30" s="191"/>
      <c r="BN30" s="192"/>
      <c r="BO30" s="192"/>
      <c r="BP30" s="193"/>
      <c r="BQ30" s="191"/>
      <c r="BR30" s="192"/>
      <c r="BS30" s="192"/>
      <c r="BT30" s="193"/>
      <c r="BU30" s="192"/>
      <c r="BV30" s="192"/>
      <c r="BW30" s="192"/>
      <c r="BX30" s="193"/>
      <c r="BY30" s="191"/>
      <c r="BZ30" s="192"/>
      <c r="CA30" s="192"/>
      <c r="CB30" s="193"/>
      <c r="CC30" s="191"/>
      <c r="CD30" s="192"/>
      <c r="CE30" s="192"/>
      <c r="CF30" s="193"/>
      <c r="CG30" s="192"/>
      <c r="CH30" s="192"/>
      <c r="CI30" s="192"/>
      <c r="CJ30" s="193"/>
      <c r="CK30" s="191"/>
      <c r="CL30" s="192"/>
      <c r="CM30" s="192"/>
      <c r="CN30" s="195"/>
    </row>
    <row r="31" spans="2:92" ht="15" customHeight="1">
      <c r="B31" s="226"/>
      <c r="C31" s="228"/>
      <c r="D31" s="202" t="s">
        <v>133</v>
      </c>
      <c r="E31" s="203"/>
      <c r="F31" s="203"/>
      <c r="G31" s="203"/>
      <c r="H31" s="204"/>
      <c r="I31" s="188"/>
      <c r="J31" s="189"/>
      <c r="K31" s="189"/>
      <c r="L31" s="190"/>
      <c r="M31" s="188"/>
      <c r="N31" s="189"/>
      <c r="O31" s="189"/>
      <c r="P31" s="190"/>
      <c r="Q31" s="188"/>
      <c r="R31" s="189"/>
      <c r="S31" s="189"/>
      <c r="T31" s="190"/>
      <c r="U31" s="188"/>
      <c r="V31" s="189"/>
      <c r="W31" s="189"/>
      <c r="X31" s="190"/>
      <c r="Y31" s="188"/>
      <c r="Z31" s="189"/>
      <c r="AA31" s="189"/>
      <c r="AB31" s="190"/>
      <c r="AC31" s="188" t="s">
        <v>136</v>
      </c>
      <c r="AD31" s="189"/>
      <c r="AE31" s="189"/>
      <c r="AF31" s="190"/>
      <c r="AG31" s="188"/>
      <c r="AH31" s="189"/>
      <c r="AI31" s="189"/>
      <c r="AJ31" s="190"/>
      <c r="AK31" s="188"/>
      <c r="AL31" s="189"/>
      <c r="AM31" s="189"/>
      <c r="AN31" s="190"/>
      <c r="AO31" s="188"/>
      <c r="AP31" s="189"/>
      <c r="AQ31" s="189"/>
      <c r="AR31" s="189"/>
      <c r="AS31" s="188"/>
      <c r="AT31" s="189"/>
      <c r="AU31" s="189"/>
      <c r="AV31" s="189"/>
      <c r="AW31" s="188"/>
      <c r="AX31" s="189"/>
      <c r="AY31" s="189"/>
      <c r="AZ31" s="190"/>
      <c r="BA31" s="188"/>
      <c r="BB31" s="189"/>
      <c r="BC31" s="189"/>
      <c r="BD31" s="190"/>
      <c r="BE31" s="188"/>
      <c r="BF31" s="189"/>
      <c r="BG31" s="189"/>
      <c r="BH31" s="190"/>
      <c r="BI31" s="188"/>
      <c r="BJ31" s="189"/>
      <c r="BK31" s="189"/>
      <c r="BL31" s="190"/>
      <c r="BM31" s="188"/>
      <c r="BN31" s="189"/>
      <c r="BO31" s="189"/>
      <c r="BP31" s="190"/>
      <c r="BQ31" s="188"/>
      <c r="BR31" s="189"/>
      <c r="BS31" s="189"/>
      <c r="BT31" s="190"/>
      <c r="BU31" s="189"/>
      <c r="BV31" s="189"/>
      <c r="BW31" s="189"/>
      <c r="BX31" s="190"/>
      <c r="BY31" s="188"/>
      <c r="BZ31" s="189"/>
      <c r="CA31" s="189"/>
      <c r="CB31" s="190"/>
      <c r="CC31" s="188"/>
      <c r="CD31" s="189"/>
      <c r="CE31" s="189"/>
      <c r="CF31" s="190"/>
      <c r="CG31" s="189"/>
      <c r="CH31" s="189"/>
      <c r="CI31" s="189"/>
      <c r="CJ31" s="190"/>
      <c r="CK31" s="188"/>
      <c r="CL31" s="189"/>
      <c r="CM31" s="189"/>
      <c r="CN31" s="194"/>
    </row>
    <row r="32" spans="2:92" ht="15" customHeight="1">
      <c r="B32" s="226"/>
      <c r="C32" s="228"/>
      <c r="D32" s="199"/>
      <c r="E32" s="200"/>
      <c r="F32" s="200"/>
      <c r="G32" s="200"/>
      <c r="H32" s="201"/>
      <c r="I32" s="191"/>
      <c r="J32" s="192"/>
      <c r="K32" s="192"/>
      <c r="L32" s="193"/>
      <c r="M32" s="191"/>
      <c r="N32" s="192"/>
      <c r="O32" s="192"/>
      <c r="P32" s="193"/>
      <c r="Q32" s="191"/>
      <c r="R32" s="192"/>
      <c r="S32" s="192"/>
      <c r="T32" s="193"/>
      <c r="U32" s="191"/>
      <c r="V32" s="192"/>
      <c r="W32" s="192"/>
      <c r="X32" s="193"/>
      <c r="Y32" s="191"/>
      <c r="Z32" s="192"/>
      <c r="AA32" s="192"/>
      <c r="AB32" s="193"/>
      <c r="AC32" s="191"/>
      <c r="AD32" s="192"/>
      <c r="AE32" s="192"/>
      <c r="AF32" s="193"/>
      <c r="AG32" s="191"/>
      <c r="AH32" s="192"/>
      <c r="AI32" s="192"/>
      <c r="AJ32" s="193"/>
      <c r="AK32" s="191"/>
      <c r="AL32" s="192"/>
      <c r="AM32" s="192"/>
      <c r="AN32" s="193"/>
      <c r="AO32" s="191"/>
      <c r="AP32" s="192"/>
      <c r="AQ32" s="192"/>
      <c r="AR32" s="192"/>
      <c r="AS32" s="191"/>
      <c r="AT32" s="192"/>
      <c r="AU32" s="192"/>
      <c r="AV32" s="192"/>
      <c r="AW32" s="191"/>
      <c r="AX32" s="192"/>
      <c r="AY32" s="192"/>
      <c r="AZ32" s="193"/>
      <c r="BA32" s="191"/>
      <c r="BB32" s="192"/>
      <c r="BC32" s="192"/>
      <c r="BD32" s="193"/>
      <c r="BE32" s="191"/>
      <c r="BF32" s="192"/>
      <c r="BG32" s="192"/>
      <c r="BH32" s="193"/>
      <c r="BI32" s="191"/>
      <c r="BJ32" s="192"/>
      <c r="BK32" s="192"/>
      <c r="BL32" s="193"/>
      <c r="BM32" s="191"/>
      <c r="BN32" s="192"/>
      <c r="BO32" s="192"/>
      <c r="BP32" s="193"/>
      <c r="BQ32" s="191"/>
      <c r="BR32" s="192"/>
      <c r="BS32" s="192"/>
      <c r="BT32" s="193"/>
      <c r="BU32" s="192"/>
      <c r="BV32" s="192"/>
      <c r="BW32" s="192"/>
      <c r="BX32" s="193"/>
      <c r="BY32" s="191"/>
      <c r="BZ32" s="192"/>
      <c r="CA32" s="192"/>
      <c r="CB32" s="193"/>
      <c r="CC32" s="191"/>
      <c r="CD32" s="192"/>
      <c r="CE32" s="192"/>
      <c r="CF32" s="193"/>
      <c r="CG32" s="192"/>
      <c r="CH32" s="192"/>
      <c r="CI32" s="192"/>
      <c r="CJ32" s="193"/>
      <c r="CK32" s="191"/>
      <c r="CL32" s="192"/>
      <c r="CM32" s="192"/>
      <c r="CN32" s="195"/>
    </row>
    <row r="33" spans="2:92" ht="15" customHeight="1">
      <c r="B33" s="226"/>
      <c r="C33" s="228"/>
      <c r="D33" s="202" t="s">
        <v>134</v>
      </c>
      <c r="E33" s="203"/>
      <c r="F33" s="203"/>
      <c r="G33" s="203"/>
      <c r="H33" s="204"/>
      <c r="I33" s="188"/>
      <c r="J33" s="189"/>
      <c r="K33" s="189"/>
      <c r="L33" s="190"/>
      <c r="M33" s="188"/>
      <c r="N33" s="189"/>
      <c r="O33" s="189"/>
      <c r="P33" s="190"/>
      <c r="Q33" s="188"/>
      <c r="R33" s="189"/>
      <c r="S33" s="189"/>
      <c r="T33" s="190"/>
      <c r="U33" s="188"/>
      <c r="V33" s="189"/>
      <c r="W33" s="189"/>
      <c r="X33" s="190"/>
      <c r="Y33" s="188"/>
      <c r="Z33" s="189"/>
      <c r="AA33" s="189"/>
      <c r="AB33" s="190"/>
      <c r="AC33" s="188"/>
      <c r="AD33" s="189"/>
      <c r="AE33" s="189"/>
      <c r="AF33" s="190"/>
      <c r="AG33" s="188"/>
      <c r="AH33" s="189"/>
      <c r="AI33" s="189"/>
      <c r="AJ33" s="190"/>
      <c r="AK33" s="188"/>
      <c r="AL33" s="189"/>
      <c r="AM33" s="189"/>
      <c r="AN33" s="190"/>
      <c r="AO33" s="188"/>
      <c r="AP33" s="189"/>
      <c r="AQ33" s="189"/>
      <c r="AR33" s="189"/>
      <c r="AS33" s="188"/>
      <c r="AT33" s="189"/>
      <c r="AU33" s="189"/>
      <c r="AV33" s="189"/>
      <c r="AW33" s="188" t="s">
        <v>136</v>
      </c>
      <c r="AX33" s="189"/>
      <c r="AY33" s="189"/>
      <c r="AZ33" s="190"/>
      <c r="BA33" s="188"/>
      <c r="BB33" s="189"/>
      <c r="BC33" s="189"/>
      <c r="BD33" s="190"/>
      <c r="BE33" s="188"/>
      <c r="BF33" s="189"/>
      <c r="BG33" s="189"/>
      <c r="BH33" s="190"/>
      <c r="BI33" s="188"/>
      <c r="BJ33" s="189"/>
      <c r="BK33" s="189"/>
      <c r="BL33" s="190"/>
      <c r="BM33" s="188"/>
      <c r="BN33" s="189"/>
      <c r="BO33" s="189"/>
      <c r="BP33" s="190"/>
      <c r="BQ33" s="188"/>
      <c r="BR33" s="189"/>
      <c r="BS33" s="189"/>
      <c r="BT33" s="190"/>
      <c r="BU33" s="189"/>
      <c r="BV33" s="189"/>
      <c r="BW33" s="189"/>
      <c r="BX33" s="190"/>
      <c r="BY33" s="188"/>
      <c r="BZ33" s="189"/>
      <c r="CA33" s="189"/>
      <c r="CB33" s="190"/>
      <c r="CC33" s="188"/>
      <c r="CD33" s="189"/>
      <c r="CE33" s="189"/>
      <c r="CF33" s="190"/>
      <c r="CG33" s="189"/>
      <c r="CH33" s="189"/>
      <c r="CI33" s="189"/>
      <c r="CJ33" s="190"/>
      <c r="CK33" s="188"/>
      <c r="CL33" s="189"/>
      <c r="CM33" s="189"/>
      <c r="CN33" s="194"/>
    </row>
    <row r="34" spans="2:92" ht="15" customHeight="1">
      <c r="B34" s="226"/>
      <c r="C34" s="228"/>
      <c r="D34" s="199"/>
      <c r="E34" s="200"/>
      <c r="F34" s="200"/>
      <c r="G34" s="200"/>
      <c r="H34" s="201"/>
      <c r="I34" s="191"/>
      <c r="J34" s="192"/>
      <c r="K34" s="192"/>
      <c r="L34" s="193"/>
      <c r="M34" s="191"/>
      <c r="N34" s="192"/>
      <c r="O34" s="192"/>
      <c r="P34" s="193"/>
      <c r="Q34" s="191"/>
      <c r="R34" s="192"/>
      <c r="S34" s="192"/>
      <c r="T34" s="193"/>
      <c r="U34" s="191"/>
      <c r="V34" s="192"/>
      <c r="W34" s="192"/>
      <c r="X34" s="193"/>
      <c r="Y34" s="191"/>
      <c r="Z34" s="192"/>
      <c r="AA34" s="192"/>
      <c r="AB34" s="193"/>
      <c r="AC34" s="191"/>
      <c r="AD34" s="192"/>
      <c r="AE34" s="192"/>
      <c r="AF34" s="193"/>
      <c r="AG34" s="191"/>
      <c r="AH34" s="192"/>
      <c r="AI34" s="192"/>
      <c r="AJ34" s="193"/>
      <c r="AK34" s="191"/>
      <c r="AL34" s="192"/>
      <c r="AM34" s="192"/>
      <c r="AN34" s="193"/>
      <c r="AO34" s="191"/>
      <c r="AP34" s="192"/>
      <c r="AQ34" s="192"/>
      <c r="AR34" s="192"/>
      <c r="AS34" s="191"/>
      <c r="AT34" s="192"/>
      <c r="AU34" s="192"/>
      <c r="AV34" s="192"/>
      <c r="AW34" s="191"/>
      <c r="AX34" s="192"/>
      <c r="AY34" s="192"/>
      <c r="AZ34" s="193"/>
      <c r="BA34" s="191"/>
      <c r="BB34" s="192"/>
      <c r="BC34" s="192"/>
      <c r="BD34" s="193"/>
      <c r="BE34" s="191"/>
      <c r="BF34" s="192"/>
      <c r="BG34" s="192"/>
      <c r="BH34" s="193"/>
      <c r="BI34" s="191"/>
      <c r="BJ34" s="192"/>
      <c r="BK34" s="192"/>
      <c r="BL34" s="193"/>
      <c r="BM34" s="191"/>
      <c r="BN34" s="192"/>
      <c r="BO34" s="192"/>
      <c r="BP34" s="193"/>
      <c r="BQ34" s="191"/>
      <c r="BR34" s="192"/>
      <c r="BS34" s="192"/>
      <c r="BT34" s="193"/>
      <c r="BU34" s="192"/>
      <c r="BV34" s="192"/>
      <c r="BW34" s="192"/>
      <c r="BX34" s="193"/>
      <c r="BY34" s="191"/>
      <c r="BZ34" s="192"/>
      <c r="CA34" s="192"/>
      <c r="CB34" s="193"/>
      <c r="CC34" s="191"/>
      <c r="CD34" s="192"/>
      <c r="CE34" s="192"/>
      <c r="CF34" s="193"/>
      <c r="CG34" s="192"/>
      <c r="CH34" s="192"/>
      <c r="CI34" s="192"/>
      <c r="CJ34" s="193"/>
      <c r="CK34" s="191"/>
      <c r="CL34" s="192"/>
      <c r="CM34" s="192"/>
      <c r="CN34" s="195"/>
    </row>
    <row r="35" spans="2:92" ht="15" customHeight="1">
      <c r="B35" s="226"/>
      <c r="C35" s="228"/>
      <c r="D35" s="202" t="s">
        <v>135</v>
      </c>
      <c r="E35" s="203"/>
      <c r="F35" s="203"/>
      <c r="G35" s="203"/>
      <c r="H35" s="204"/>
      <c r="I35" s="188"/>
      <c r="J35" s="189"/>
      <c r="K35" s="189"/>
      <c r="L35" s="190"/>
      <c r="M35" s="188"/>
      <c r="N35" s="189"/>
      <c r="O35" s="189"/>
      <c r="P35" s="190"/>
      <c r="Q35" s="188"/>
      <c r="R35" s="189"/>
      <c r="S35" s="189"/>
      <c r="T35" s="190"/>
      <c r="U35" s="188"/>
      <c r="V35" s="189"/>
      <c r="W35" s="189"/>
      <c r="X35" s="190"/>
      <c r="Y35" s="188"/>
      <c r="Z35" s="189"/>
      <c r="AA35" s="189"/>
      <c r="AB35" s="190"/>
      <c r="AC35" s="188"/>
      <c r="AD35" s="189"/>
      <c r="AE35" s="189"/>
      <c r="AF35" s="190"/>
      <c r="AG35" s="188"/>
      <c r="AH35" s="189"/>
      <c r="AI35" s="189"/>
      <c r="AJ35" s="190"/>
      <c r="AK35" s="188"/>
      <c r="AL35" s="189"/>
      <c r="AM35" s="189"/>
      <c r="AN35" s="190"/>
      <c r="AO35" s="188"/>
      <c r="AP35" s="189"/>
      <c r="AQ35" s="189"/>
      <c r="AR35" s="189"/>
      <c r="AS35" s="188"/>
      <c r="AT35" s="189"/>
      <c r="AU35" s="189"/>
      <c r="AV35" s="189"/>
      <c r="AW35" s="188"/>
      <c r="AX35" s="189"/>
      <c r="AY35" s="189"/>
      <c r="AZ35" s="190"/>
      <c r="BA35" s="188" t="s">
        <v>136</v>
      </c>
      <c r="BB35" s="189"/>
      <c r="BC35" s="189"/>
      <c r="BD35" s="190"/>
      <c r="BE35" s="188" t="s">
        <v>136</v>
      </c>
      <c r="BF35" s="189"/>
      <c r="BG35" s="189"/>
      <c r="BH35" s="190"/>
      <c r="BI35" s="188"/>
      <c r="BJ35" s="189"/>
      <c r="BK35" s="189"/>
      <c r="BL35" s="190"/>
      <c r="BM35" s="188"/>
      <c r="BN35" s="189"/>
      <c r="BO35" s="189"/>
      <c r="BP35" s="190"/>
      <c r="BQ35" s="188"/>
      <c r="BR35" s="189"/>
      <c r="BS35" s="189"/>
      <c r="BT35" s="190"/>
      <c r="BU35" s="189"/>
      <c r="BV35" s="189"/>
      <c r="BW35" s="189"/>
      <c r="BX35" s="190"/>
      <c r="BY35" s="188"/>
      <c r="BZ35" s="189"/>
      <c r="CA35" s="189"/>
      <c r="CB35" s="190"/>
      <c r="CC35" s="188"/>
      <c r="CD35" s="189"/>
      <c r="CE35" s="189"/>
      <c r="CF35" s="190"/>
      <c r="CG35" s="189"/>
      <c r="CH35" s="189"/>
      <c r="CI35" s="189"/>
      <c r="CJ35" s="190"/>
      <c r="CK35" s="188"/>
      <c r="CL35" s="189"/>
      <c r="CM35" s="189"/>
      <c r="CN35" s="194"/>
    </row>
    <row r="36" spans="2:92" ht="15" customHeight="1">
      <c r="B36" s="226"/>
      <c r="C36" s="228"/>
      <c r="D36" s="199"/>
      <c r="E36" s="200"/>
      <c r="F36" s="200"/>
      <c r="G36" s="200"/>
      <c r="H36" s="201"/>
      <c r="I36" s="191"/>
      <c r="J36" s="192"/>
      <c r="K36" s="192"/>
      <c r="L36" s="193"/>
      <c r="M36" s="191"/>
      <c r="N36" s="192"/>
      <c r="O36" s="192"/>
      <c r="P36" s="193"/>
      <c r="Q36" s="191"/>
      <c r="R36" s="192"/>
      <c r="S36" s="192"/>
      <c r="T36" s="193"/>
      <c r="U36" s="191"/>
      <c r="V36" s="192"/>
      <c r="W36" s="192"/>
      <c r="X36" s="193"/>
      <c r="Y36" s="191"/>
      <c r="Z36" s="192"/>
      <c r="AA36" s="192"/>
      <c r="AB36" s="193"/>
      <c r="AC36" s="191"/>
      <c r="AD36" s="192"/>
      <c r="AE36" s="192"/>
      <c r="AF36" s="193"/>
      <c r="AG36" s="191"/>
      <c r="AH36" s="192"/>
      <c r="AI36" s="192"/>
      <c r="AJ36" s="193"/>
      <c r="AK36" s="191"/>
      <c r="AL36" s="192"/>
      <c r="AM36" s="192"/>
      <c r="AN36" s="193"/>
      <c r="AO36" s="191"/>
      <c r="AP36" s="192"/>
      <c r="AQ36" s="192"/>
      <c r="AR36" s="192"/>
      <c r="AS36" s="205"/>
      <c r="AT36" s="206"/>
      <c r="AU36" s="206"/>
      <c r="AV36" s="206"/>
      <c r="AW36" s="205"/>
      <c r="AX36" s="206"/>
      <c r="AY36" s="206"/>
      <c r="AZ36" s="207"/>
      <c r="BA36" s="205"/>
      <c r="BB36" s="206"/>
      <c r="BC36" s="206"/>
      <c r="BD36" s="207"/>
      <c r="BE36" s="205"/>
      <c r="BF36" s="206"/>
      <c r="BG36" s="206"/>
      <c r="BH36" s="207"/>
      <c r="BI36" s="205"/>
      <c r="BJ36" s="206"/>
      <c r="BK36" s="206"/>
      <c r="BL36" s="207"/>
      <c r="BM36" s="205"/>
      <c r="BN36" s="206"/>
      <c r="BO36" s="206"/>
      <c r="BP36" s="207"/>
      <c r="BQ36" s="205"/>
      <c r="BR36" s="206"/>
      <c r="BS36" s="206"/>
      <c r="BT36" s="207"/>
      <c r="BU36" s="192"/>
      <c r="BV36" s="192"/>
      <c r="BW36" s="192"/>
      <c r="BX36" s="193"/>
      <c r="BY36" s="205"/>
      <c r="BZ36" s="206"/>
      <c r="CA36" s="206"/>
      <c r="CB36" s="207"/>
      <c r="CC36" s="205"/>
      <c r="CD36" s="206"/>
      <c r="CE36" s="206"/>
      <c r="CF36" s="207"/>
      <c r="CG36" s="192"/>
      <c r="CH36" s="192"/>
      <c r="CI36" s="192"/>
      <c r="CJ36" s="193"/>
      <c r="CK36" s="191"/>
      <c r="CL36" s="192"/>
      <c r="CM36" s="192"/>
      <c r="CN36" s="195"/>
    </row>
    <row r="37" spans="2:92" ht="15" customHeight="1">
      <c r="B37" s="226"/>
      <c r="C37" s="228"/>
      <c r="D37" s="202" t="s">
        <v>143</v>
      </c>
      <c r="E37" s="203"/>
      <c r="F37" s="203"/>
      <c r="G37" s="203"/>
      <c r="H37" s="204"/>
      <c r="I37" s="188"/>
      <c r="J37" s="189"/>
      <c r="K37" s="189"/>
      <c r="L37" s="190"/>
      <c r="M37" s="188"/>
      <c r="N37" s="189"/>
      <c r="O37" s="189"/>
      <c r="P37" s="190"/>
      <c r="Q37" s="188"/>
      <c r="R37" s="189"/>
      <c r="S37" s="189"/>
      <c r="T37" s="190"/>
      <c r="U37" s="188"/>
      <c r="V37" s="189"/>
      <c r="W37" s="189"/>
      <c r="X37" s="190"/>
      <c r="Y37" s="188"/>
      <c r="Z37" s="189"/>
      <c r="AA37" s="189"/>
      <c r="AB37" s="190"/>
      <c r="AC37" s="188"/>
      <c r="AD37" s="189"/>
      <c r="AE37" s="189"/>
      <c r="AF37" s="190"/>
      <c r="AG37" s="188"/>
      <c r="AH37" s="189"/>
      <c r="AI37" s="189"/>
      <c r="AJ37" s="190"/>
      <c r="AK37" s="188" t="s">
        <v>136</v>
      </c>
      <c r="AL37" s="189"/>
      <c r="AM37" s="189"/>
      <c r="AN37" s="190"/>
      <c r="AO37" s="188"/>
      <c r="AP37" s="189"/>
      <c r="AQ37" s="189"/>
      <c r="AR37" s="189"/>
      <c r="AS37" s="188"/>
      <c r="AT37" s="189"/>
      <c r="AU37" s="189"/>
      <c r="AV37" s="189"/>
      <c r="AW37" s="188"/>
      <c r="AX37" s="189"/>
      <c r="AY37" s="189"/>
      <c r="AZ37" s="190"/>
      <c r="BA37" s="188"/>
      <c r="BB37" s="189"/>
      <c r="BC37" s="189"/>
      <c r="BD37" s="190"/>
      <c r="BE37" s="188"/>
      <c r="BF37" s="189"/>
      <c r="BG37" s="189"/>
      <c r="BH37" s="190"/>
      <c r="BI37" s="188"/>
      <c r="BJ37" s="189"/>
      <c r="BK37" s="189"/>
      <c r="BL37" s="190"/>
      <c r="BM37" s="188"/>
      <c r="BN37" s="189"/>
      <c r="BO37" s="189"/>
      <c r="BP37" s="190"/>
      <c r="BQ37" s="188"/>
      <c r="BR37" s="189"/>
      <c r="BS37" s="189"/>
      <c r="BT37" s="190"/>
      <c r="BU37" s="189"/>
      <c r="BV37" s="189"/>
      <c r="BW37" s="189"/>
      <c r="BX37" s="190"/>
      <c r="BY37" s="188"/>
      <c r="BZ37" s="189"/>
      <c r="CA37" s="189"/>
      <c r="CB37" s="190"/>
      <c r="CC37" s="188"/>
      <c r="CD37" s="189"/>
      <c r="CE37" s="189"/>
      <c r="CF37" s="190"/>
      <c r="CG37" s="189"/>
      <c r="CH37" s="189"/>
      <c r="CI37" s="189"/>
      <c r="CJ37" s="190"/>
      <c r="CK37" s="188"/>
      <c r="CL37" s="189"/>
      <c r="CM37" s="189"/>
      <c r="CN37" s="194"/>
    </row>
    <row r="38" spans="2:92" ht="15" customHeight="1">
      <c r="B38" s="226"/>
      <c r="C38" s="228"/>
      <c r="D38" s="199"/>
      <c r="E38" s="200"/>
      <c r="F38" s="200"/>
      <c r="G38" s="200"/>
      <c r="H38" s="201"/>
      <c r="I38" s="191"/>
      <c r="J38" s="192"/>
      <c r="K38" s="192"/>
      <c r="L38" s="193"/>
      <c r="M38" s="191"/>
      <c r="N38" s="192"/>
      <c r="O38" s="192"/>
      <c r="P38" s="193"/>
      <c r="Q38" s="191"/>
      <c r="R38" s="192"/>
      <c r="S38" s="192"/>
      <c r="T38" s="193"/>
      <c r="U38" s="191"/>
      <c r="V38" s="192"/>
      <c r="W38" s="192"/>
      <c r="X38" s="193"/>
      <c r="Y38" s="191"/>
      <c r="Z38" s="192"/>
      <c r="AA38" s="192"/>
      <c r="AB38" s="193"/>
      <c r="AC38" s="191"/>
      <c r="AD38" s="192"/>
      <c r="AE38" s="192"/>
      <c r="AF38" s="193"/>
      <c r="AG38" s="191"/>
      <c r="AH38" s="192"/>
      <c r="AI38" s="192"/>
      <c r="AJ38" s="193"/>
      <c r="AK38" s="191"/>
      <c r="AL38" s="192"/>
      <c r="AM38" s="192"/>
      <c r="AN38" s="193"/>
      <c r="AO38" s="191"/>
      <c r="AP38" s="192"/>
      <c r="AQ38" s="192"/>
      <c r="AR38" s="192"/>
      <c r="AS38" s="205"/>
      <c r="AT38" s="206"/>
      <c r="AU38" s="206"/>
      <c r="AV38" s="206"/>
      <c r="AW38" s="205"/>
      <c r="AX38" s="206"/>
      <c r="AY38" s="206"/>
      <c r="AZ38" s="207"/>
      <c r="BA38" s="205"/>
      <c r="BB38" s="206"/>
      <c r="BC38" s="206"/>
      <c r="BD38" s="207"/>
      <c r="BE38" s="205"/>
      <c r="BF38" s="206"/>
      <c r="BG38" s="206"/>
      <c r="BH38" s="207"/>
      <c r="BI38" s="205"/>
      <c r="BJ38" s="206"/>
      <c r="BK38" s="206"/>
      <c r="BL38" s="207"/>
      <c r="BM38" s="205"/>
      <c r="BN38" s="206"/>
      <c r="BO38" s="206"/>
      <c r="BP38" s="207"/>
      <c r="BQ38" s="205"/>
      <c r="BR38" s="206"/>
      <c r="BS38" s="206"/>
      <c r="BT38" s="207"/>
      <c r="BU38" s="192"/>
      <c r="BV38" s="192"/>
      <c r="BW38" s="192"/>
      <c r="BX38" s="193"/>
      <c r="BY38" s="205"/>
      <c r="BZ38" s="206"/>
      <c r="CA38" s="206"/>
      <c r="CB38" s="207"/>
      <c r="CC38" s="205"/>
      <c r="CD38" s="206"/>
      <c r="CE38" s="206"/>
      <c r="CF38" s="207"/>
      <c r="CG38" s="192"/>
      <c r="CH38" s="192"/>
      <c r="CI38" s="192"/>
      <c r="CJ38" s="193"/>
      <c r="CK38" s="191"/>
      <c r="CL38" s="192"/>
      <c r="CM38" s="192"/>
      <c r="CN38" s="195"/>
    </row>
    <row r="39" spans="2:92" ht="15" customHeight="1">
      <c r="B39" s="226"/>
      <c r="C39" s="228"/>
      <c r="D39" s="202" t="s">
        <v>144</v>
      </c>
      <c r="E39" s="203"/>
      <c r="F39" s="203"/>
      <c r="G39" s="203"/>
      <c r="H39" s="204"/>
      <c r="I39" s="188"/>
      <c r="J39" s="189"/>
      <c r="K39" s="189"/>
      <c r="L39" s="190"/>
      <c r="M39" s="188"/>
      <c r="N39" s="189"/>
      <c r="O39" s="189"/>
      <c r="P39" s="190"/>
      <c r="Q39" s="188"/>
      <c r="R39" s="189"/>
      <c r="S39" s="189"/>
      <c r="T39" s="190"/>
      <c r="U39" s="188"/>
      <c r="V39" s="189"/>
      <c r="W39" s="189"/>
      <c r="X39" s="190"/>
      <c r="Y39" s="188"/>
      <c r="Z39" s="189"/>
      <c r="AA39" s="189"/>
      <c r="AB39" s="190"/>
      <c r="AC39" s="188"/>
      <c r="AD39" s="189"/>
      <c r="AE39" s="189"/>
      <c r="AF39" s="190"/>
      <c r="AG39" s="188" t="s">
        <v>136</v>
      </c>
      <c r="AH39" s="189"/>
      <c r="AI39" s="189"/>
      <c r="AJ39" s="190"/>
      <c r="AK39" s="188"/>
      <c r="AL39" s="189"/>
      <c r="AM39" s="189"/>
      <c r="AN39" s="190"/>
      <c r="AO39" s="188"/>
      <c r="AP39" s="189"/>
      <c r="AQ39" s="189"/>
      <c r="AR39" s="189"/>
      <c r="AS39" s="188"/>
      <c r="AT39" s="189"/>
      <c r="AU39" s="189"/>
      <c r="AV39" s="189"/>
      <c r="AW39" s="188"/>
      <c r="AX39" s="189"/>
      <c r="AY39" s="189"/>
      <c r="AZ39" s="190"/>
      <c r="BA39" s="188"/>
      <c r="BB39" s="189"/>
      <c r="BC39" s="189"/>
      <c r="BD39" s="190"/>
      <c r="BE39" s="188"/>
      <c r="BF39" s="189"/>
      <c r="BG39" s="189"/>
      <c r="BH39" s="190"/>
      <c r="BI39" s="188"/>
      <c r="BJ39" s="189"/>
      <c r="BK39" s="189"/>
      <c r="BL39" s="190"/>
      <c r="BM39" s="188"/>
      <c r="BN39" s="189"/>
      <c r="BO39" s="189"/>
      <c r="BP39" s="190"/>
      <c r="BQ39" s="188"/>
      <c r="BR39" s="189"/>
      <c r="BS39" s="189"/>
      <c r="BT39" s="190"/>
      <c r="BU39" s="189"/>
      <c r="BV39" s="189"/>
      <c r="BW39" s="189"/>
      <c r="BX39" s="190"/>
      <c r="BY39" s="188"/>
      <c r="BZ39" s="189"/>
      <c r="CA39" s="189"/>
      <c r="CB39" s="190"/>
      <c r="CC39" s="188"/>
      <c r="CD39" s="189"/>
      <c r="CE39" s="189"/>
      <c r="CF39" s="190"/>
      <c r="CG39" s="189"/>
      <c r="CH39" s="189"/>
      <c r="CI39" s="189"/>
      <c r="CJ39" s="190"/>
      <c r="CK39" s="188"/>
      <c r="CL39" s="189"/>
      <c r="CM39" s="189"/>
      <c r="CN39" s="194"/>
    </row>
    <row r="40" spans="2:92" ht="15" customHeight="1">
      <c r="B40" s="226"/>
      <c r="C40" s="228"/>
      <c r="D40" s="199"/>
      <c r="E40" s="200"/>
      <c r="F40" s="200"/>
      <c r="G40" s="200"/>
      <c r="H40" s="201"/>
      <c r="I40" s="191"/>
      <c r="J40" s="192"/>
      <c r="K40" s="192"/>
      <c r="L40" s="193"/>
      <c r="M40" s="191"/>
      <c r="N40" s="192"/>
      <c r="O40" s="192"/>
      <c r="P40" s="193"/>
      <c r="Q40" s="191"/>
      <c r="R40" s="192"/>
      <c r="S40" s="192"/>
      <c r="T40" s="193"/>
      <c r="U40" s="191"/>
      <c r="V40" s="192"/>
      <c r="W40" s="192"/>
      <c r="X40" s="193"/>
      <c r="Y40" s="191"/>
      <c r="Z40" s="192"/>
      <c r="AA40" s="192"/>
      <c r="AB40" s="193"/>
      <c r="AC40" s="191"/>
      <c r="AD40" s="192"/>
      <c r="AE40" s="192"/>
      <c r="AF40" s="193"/>
      <c r="AG40" s="191"/>
      <c r="AH40" s="192"/>
      <c r="AI40" s="192"/>
      <c r="AJ40" s="193"/>
      <c r="AK40" s="191"/>
      <c r="AL40" s="192"/>
      <c r="AM40" s="192"/>
      <c r="AN40" s="193"/>
      <c r="AO40" s="191"/>
      <c r="AP40" s="192"/>
      <c r="AQ40" s="192"/>
      <c r="AR40" s="192"/>
      <c r="AS40" s="205"/>
      <c r="AT40" s="206"/>
      <c r="AU40" s="206"/>
      <c r="AV40" s="206"/>
      <c r="AW40" s="205"/>
      <c r="AX40" s="206"/>
      <c r="AY40" s="206"/>
      <c r="AZ40" s="207"/>
      <c r="BA40" s="205"/>
      <c r="BB40" s="206"/>
      <c r="BC40" s="206"/>
      <c r="BD40" s="207"/>
      <c r="BE40" s="205"/>
      <c r="BF40" s="206"/>
      <c r="BG40" s="206"/>
      <c r="BH40" s="207"/>
      <c r="BI40" s="205"/>
      <c r="BJ40" s="206"/>
      <c r="BK40" s="206"/>
      <c r="BL40" s="207"/>
      <c r="BM40" s="205"/>
      <c r="BN40" s="206"/>
      <c r="BO40" s="206"/>
      <c r="BP40" s="207"/>
      <c r="BQ40" s="205"/>
      <c r="BR40" s="206"/>
      <c r="BS40" s="206"/>
      <c r="BT40" s="207"/>
      <c r="BU40" s="192"/>
      <c r="BV40" s="192"/>
      <c r="BW40" s="192"/>
      <c r="BX40" s="193"/>
      <c r="BY40" s="205"/>
      <c r="BZ40" s="206"/>
      <c r="CA40" s="206"/>
      <c r="CB40" s="207"/>
      <c r="CC40" s="205"/>
      <c r="CD40" s="206"/>
      <c r="CE40" s="206"/>
      <c r="CF40" s="207"/>
      <c r="CG40" s="192"/>
      <c r="CH40" s="192"/>
      <c r="CI40" s="192"/>
      <c r="CJ40" s="193"/>
      <c r="CK40" s="191"/>
      <c r="CL40" s="192"/>
      <c r="CM40" s="192"/>
      <c r="CN40" s="195"/>
    </row>
    <row r="41" spans="2:92" ht="15" customHeight="1">
      <c r="B41" s="226"/>
      <c r="C41" s="228"/>
      <c r="D41" s="196"/>
      <c r="E41" s="197"/>
      <c r="F41" s="197"/>
      <c r="G41" s="197"/>
      <c r="H41" s="198"/>
      <c r="I41" s="188"/>
      <c r="J41" s="189"/>
      <c r="K41" s="189"/>
      <c r="L41" s="190"/>
      <c r="M41" s="188"/>
      <c r="N41" s="189"/>
      <c r="O41" s="189"/>
      <c r="P41" s="190"/>
      <c r="Q41" s="188"/>
      <c r="R41" s="189"/>
      <c r="S41" s="189"/>
      <c r="T41" s="190"/>
      <c r="U41" s="188"/>
      <c r="V41" s="189"/>
      <c r="W41" s="189"/>
      <c r="X41" s="190"/>
      <c r="Y41" s="188"/>
      <c r="Z41" s="189"/>
      <c r="AA41" s="189"/>
      <c r="AB41" s="190"/>
      <c r="AC41" s="188"/>
      <c r="AD41" s="189"/>
      <c r="AE41" s="189"/>
      <c r="AF41" s="190"/>
      <c r="AG41" s="188"/>
      <c r="AH41" s="189"/>
      <c r="AI41" s="189"/>
      <c r="AJ41" s="190"/>
      <c r="AK41" s="188"/>
      <c r="AL41" s="189"/>
      <c r="AM41" s="189"/>
      <c r="AN41" s="190"/>
      <c r="AO41" s="188"/>
      <c r="AP41" s="189"/>
      <c r="AQ41" s="189"/>
      <c r="AR41" s="189"/>
      <c r="AS41" s="188"/>
      <c r="AT41" s="189"/>
      <c r="AU41" s="189"/>
      <c r="AV41" s="189"/>
      <c r="AW41" s="188"/>
      <c r="AX41" s="189"/>
      <c r="AY41" s="189"/>
      <c r="AZ41" s="190"/>
      <c r="BA41" s="188"/>
      <c r="BB41" s="189"/>
      <c r="BC41" s="189"/>
      <c r="BD41" s="190"/>
      <c r="BE41" s="188"/>
      <c r="BF41" s="189"/>
      <c r="BG41" s="189"/>
      <c r="BH41" s="190"/>
      <c r="BI41" s="188"/>
      <c r="BJ41" s="189"/>
      <c r="BK41" s="189"/>
      <c r="BL41" s="190"/>
      <c r="BM41" s="188"/>
      <c r="BN41" s="189"/>
      <c r="BO41" s="189"/>
      <c r="BP41" s="190"/>
      <c r="BQ41" s="188"/>
      <c r="BR41" s="189"/>
      <c r="BS41" s="189"/>
      <c r="BT41" s="190"/>
      <c r="BU41" s="189"/>
      <c r="BV41" s="189"/>
      <c r="BW41" s="189"/>
      <c r="BX41" s="190"/>
      <c r="BY41" s="188"/>
      <c r="BZ41" s="189"/>
      <c r="CA41" s="189"/>
      <c r="CB41" s="190"/>
      <c r="CC41" s="188"/>
      <c r="CD41" s="189"/>
      <c r="CE41" s="189"/>
      <c r="CF41" s="190"/>
      <c r="CG41" s="189"/>
      <c r="CH41" s="189"/>
      <c r="CI41" s="189"/>
      <c r="CJ41" s="190"/>
      <c r="CK41" s="188"/>
      <c r="CL41" s="189"/>
      <c r="CM41" s="189"/>
      <c r="CN41" s="194"/>
    </row>
    <row r="42" spans="2:92" ht="15" customHeight="1">
      <c r="B42" s="226"/>
      <c r="C42" s="228"/>
      <c r="D42" s="199"/>
      <c r="E42" s="200"/>
      <c r="F42" s="200"/>
      <c r="G42" s="200"/>
      <c r="H42" s="201"/>
      <c r="I42" s="191"/>
      <c r="J42" s="192"/>
      <c r="K42" s="192"/>
      <c r="L42" s="193"/>
      <c r="M42" s="191"/>
      <c r="N42" s="192"/>
      <c r="O42" s="192"/>
      <c r="P42" s="193"/>
      <c r="Q42" s="191"/>
      <c r="R42" s="192"/>
      <c r="S42" s="192"/>
      <c r="T42" s="193"/>
      <c r="U42" s="191"/>
      <c r="V42" s="192"/>
      <c r="W42" s="192"/>
      <c r="X42" s="193"/>
      <c r="Y42" s="191"/>
      <c r="Z42" s="192"/>
      <c r="AA42" s="192"/>
      <c r="AB42" s="193"/>
      <c r="AC42" s="191"/>
      <c r="AD42" s="192"/>
      <c r="AE42" s="192"/>
      <c r="AF42" s="193"/>
      <c r="AG42" s="191"/>
      <c r="AH42" s="192"/>
      <c r="AI42" s="192"/>
      <c r="AJ42" s="193"/>
      <c r="AK42" s="191"/>
      <c r="AL42" s="192"/>
      <c r="AM42" s="192"/>
      <c r="AN42" s="193"/>
      <c r="AO42" s="191"/>
      <c r="AP42" s="192"/>
      <c r="AQ42" s="192"/>
      <c r="AR42" s="192"/>
      <c r="AS42" s="205"/>
      <c r="AT42" s="206"/>
      <c r="AU42" s="206"/>
      <c r="AV42" s="206"/>
      <c r="AW42" s="205"/>
      <c r="AX42" s="206"/>
      <c r="AY42" s="206"/>
      <c r="AZ42" s="207"/>
      <c r="BA42" s="205"/>
      <c r="BB42" s="206"/>
      <c r="BC42" s="206"/>
      <c r="BD42" s="207"/>
      <c r="BE42" s="205"/>
      <c r="BF42" s="206"/>
      <c r="BG42" s="206"/>
      <c r="BH42" s="207"/>
      <c r="BI42" s="205"/>
      <c r="BJ42" s="206"/>
      <c r="BK42" s="206"/>
      <c r="BL42" s="207"/>
      <c r="BM42" s="205"/>
      <c r="BN42" s="206"/>
      <c r="BO42" s="206"/>
      <c r="BP42" s="207"/>
      <c r="BQ42" s="205"/>
      <c r="BR42" s="206"/>
      <c r="BS42" s="206"/>
      <c r="BT42" s="207"/>
      <c r="BU42" s="192"/>
      <c r="BV42" s="192"/>
      <c r="BW42" s="192"/>
      <c r="BX42" s="193"/>
      <c r="BY42" s="205"/>
      <c r="BZ42" s="206"/>
      <c r="CA42" s="206"/>
      <c r="CB42" s="207"/>
      <c r="CC42" s="205"/>
      <c r="CD42" s="206"/>
      <c r="CE42" s="206"/>
      <c r="CF42" s="207"/>
      <c r="CG42" s="192"/>
      <c r="CH42" s="192"/>
      <c r="CI42" s="192"/>
      <c r="CJ42" s="193"/>
      <c r="CK42" s="191"/>
      <c r="CL42" s="192"/>
      <c r="CM42" s="192"/>
      <c r="CN42" s="195"/>
    </row>
    <row r="43" spans="2:92" ht="15" customHeight="1">
      <c r="B43" s="226"/>
      <c r="C43" s="228"/>
      <c r="D43" s="196"/>
      <c r="E43" s="197"/>
      <c r="F43" s="197"/>
      <c r="G43" s="197"/>
      <c r="H43" s="198"/>
      <c r="I43" s="188"/>
      <c r="J43" s="189"/>
      <c r="K43" s="189"/>
      <c r="L43" s="190"/>
      <c r="M43" s="188"/>
      <c r="N43" s="189"/>
      <c r="O43" s="189"/>
      <c r="P43" s="190"/>
      <c r="Q43" s="188"/>
      <c r="R43" s="189"/>
      <c r="S43" s="189"/>
      <c r="T43" s="190"/>
      <c r="U43" s="188"/>
      <c r="V43" s="189"/>
      <c r="W43" s="189"/>
      <c r="X43" s="190"/>
      <c r="Y43" s="188"/>
      <c r="Z43" s="189"/>
      <c r="AA43" s="189"/>
      <c r="AB43" s="190"/>
      <c r="AC43" s="188"/>
      <c r="AD43" s="189"/>
      <c r="AE43" s="189"/>
      <c r="AF43" s="190"/>
      <c r="AG43" s="188"/>
      <c r="AH43" s="189"/>
      <c r="AI43" s="189"/>
      <c r="AJ43" s="190"/>
      <c r="AK43" s="188"/>
      <c r="AL43" s="189"/>
      <c r="AM43" s="189"/>
      <c r="AN43" s="190"/>
      <c r="AO43" s="188"/>
      <c r="AP43" s="189"/>
      <c r="AQ43" s="189"/>
      <c r="AR43" s="189"/>
      <c r="AS43" s="188"/>
      <c r="AT43" s="189"/>
      <c r="AU43" s="189"/>
      <c r="AV43" s="189"/>
      <c r="AW43" s="188"/>
      <c r="AX43" s="189"/>
      <c r="AY43" s="189"/>
      <c r="AZ43" s="190"/>
      <c r="BA43" s="188"/>
      <c r="BB43" s="189"/>
      <c r="BC43" s="189"/>
      <c r="BD43" s="190"/>
      <c r="BE43" s="188"/>
      <c r="BF43" s="189"/>
      <c r="BG43" s="189"/>
      <c r="BH43" s="190"/>
      <c r="BI43" s="188"/>
      <c r="BJ43" s="189"/>
      <c r="BK43" s="189"/>
      <c r="BL43" s="190"/>
      <c r="BM43" s="188"/>
      <c r="BN43" s="189"/>
      <c r="BO43" s="189"/>
      <c r="BP43" s="190"/>
      <c r="BQ43" s="188"/>
      <c r="BR43" s="189"/>
      <c r="BS43" s="189"/>
      <c r="BT43" s="190"/>
      <c r="BU43" s="189"/>
      <c r="BV43" s="189"/>
      <c r="BW43" s="189"/>
      <c r="BX43" s="190"/>
      <c r="BY43" s="188"/>
      <c r="BZ43" s="189"/>
      <c r="CA43" s="189"/>
      <c r="CB43" s="190"/>
      <c r="CC43" s="188"/>
      <c r="CD43" s="189"/>
      <c r="CE43" s="189"/>
      <c r="CF43" s="190"/>
      <c r="CG43" s="189"/>
      <c r="CH43" s="189"/>
      <c r="CI43" s="189"/>
      <c r="CJ43" s="190"/>
      <c r="CK43" s="188"/>
      <c r="CL43" s="189"/>
      <c r="CM43" s="189"/>
      <c r="CN43" s="194"/>
    </row>
    <row r="44" spans="2:92" ht="15" customHeight="1">
      <c r="B44" s="226"/>
      <c r="C44" s="228"/>
      <c r="D44" s="199"/>
      <c r="E44" s="200"/>
      <c r="F44" s="200"/>
      <c r="G44" s="200"/>
      <c r="H44" s="201"/>
      <c r="I44" s="191"/>
      <c r="J44" s="192"/>
      <c r="K44" s="192"/>
      <c r="L44" s="193"/>
      <c r="M44" s="191"/>
      <c r="N44" s="192"/>
      <c r="O44" s="192"/>
      <c r="P44" s="193"/>
      <c r="Q44" s="191"/>
      <c r="R44" s="192"/>
      <c r="S44" s="192"/>
      <c r="T44" s="193"/>
      <c r="U44" s="191"/>
      <c r="V44" s="192"/>
      <c r="W44" s="192"/>
      <c r="X44" s="193"/>
      <c r="Y44" s="191"/>
      <c r="Z44" s="192"/>
      <c r="AA44" s="192"/>
      <c r="AB44" s="193"/>
      <c r="AC44" s="191"/>
      <c r="AD44" s="192"/>
      <c r="AE44" s="192"/>
      <c r="AF44" s="193"/>
      <c r="AG44" s="191"/>
      <c r="AH44" s="192"/>
      <c r="AI44" s="192"/>
      <c r="AJ44" s="193"/>
      <c r="AK44" s="191"/>
      <c r="AL44" s="192"/>
      <c r="AM44" s="192"/>
      <c r="AN44" s="193"/>
      <c r="AO44" s="191"/>
      <c r="AP44" s="192"/>
      <c r="AQ44" s="192"/>
      <c r="AR44" s="192"/>
      <c r="AS44" s="205"/>
      <c r="AT44" s="206"/>
      <c r="AU44" s="206"/>
      <c r="AV44" s="206"/>
      <c r="AW44" s="205"/>
      <c r="AX44" s="206"/>
      <c r="AY44" s="206"/>
      <c r="AZ44" s="207"/>
      <c r="BA44" s="205"/>
      <c r="BB44" s="206"/>
      <c r="BC44" s="206"/>
      <c r="BD44" s="207"/>
      <c r="BE44" s="205"/>
      <c r="BF44" s="206"/>
      <c r="BG44" s="206"/>
      <c r="BH44" s="207"/>
      <c r="BI44" s="205"/>
      <c r="BJ44" s="206"/>
      <c r="BK44" s="206"/>
      <c r="BL44" s="207"/>
      <c r="BM44" s="205"/>
      <c r="BN44" s="206"/>
      <c r="BO44" s="206"/>
      <c r="BP44" s="207"/>
      <c r="BQ44" s="205"/>
      <c r="BR44" s="206"/>
      <c r="BS44" s="206"/>
      <c r="BT44" s="207"/>
      <c r="BU44" s="192"/>
      <c r="BV44" s="192"/>
      <c r="BW44" s="192"/>
      <c r="BX44" s="193"/>
      <c r="BY44" s="205"/>
      <c r="BZ44" s="206"/>
      <c r="CA44" s="206"/>
      <c r="CB44" s="207"/>
      <c r="CC44" s="205"/>
      <c r="CD44" s="206"/>
      <c r="CE44" s="206"/>
      <c r="CF44" s="207"/>
      <c r="CG44" s="192"/>
      <c r="CH44" s="192"/>
      <c r="CI44" s="192"/>
      <c r="CJ44" s="193"/>
      <c r="CK44" s="191"/>
      <c r="CL44" s="192"/>
      <c r="CM44" s="192"/>
      <c r="CN44" s="195"/>
    </row>
    <row r="45" spans="2:92" ht="15" customHeight="1">
      <c r="B45" s="226"/>
      <c r="C45" s="228"/>
      <c r="D45" s="196"/>
      <c r="E45" s="197"/>
      <c r="F45" s="197"/>
      <c r="G45" s="197"/>
      <c r="H45" s="198"/>
      <c r="I45" s="188"/>
      <c r="J45" s="189"/>
      <c r="K45" s="189"/>
      <c r="L45" s="190"/>
      <c r="M45" s="188"/>
      <c r="N45" s="189"/>
      <c r="O45" s="189"/>
      <c r="P45" s="190"/>
      <c r="Q45" s="188"/>
      <c r="R45" s="189"/>
      <c r="S45" s="189"/>
      <c r="T45" s="190"/>
      <c r="U45" s="188"/>
      <c r="V45" s="189"/>
      <c r="W45" s="189"/>
      <c r="X45" s="190"/>
      <c r="Y45" s="188"/>
      <c r="Z45" s="189"/>
      <c r="AA45" s="189"/>
      <c r="AB45" s="190"/>
      <c r="AC45" s="188"/>
      <c r="AD45" s="189"/>
      <c r="AE45" s="189"/>
      <c r="AF45" s="190"/>
      <c r="AG45" s="188"/>
      <c r="AH45" s="189"/>
      <c r="AI45" s="189"/>
      <c r="AJ45" s="190"/>
      <c r="AK45" s="188"/>
      <c r="AL45" s="189"/>
      <c r="AM45" s="189"/>
      <c r="AN45" s="190"/>
      <c r="AO45" s="188"/>
      <c r="AP45" s="189"/>
      <c r="AQ45" s="189"/>
      <c r="AR45" s="189"/>
      <c r="AS45" s="188"/>
      <c r="AT45" s="189"/>
      <c r="AU45" s="189"/>
      <c r="AV45" s="189"/>
      <c r="AW45" s="188"/>
      <c r="AX45" s="189"/>
      <c r="AY45" s="189"/>
      <c r="AZ45" s="190"/>
      <c r="BA45" s="188"/>
      <c r="BB45" s="189"/>
      <c r="BC45" s="189"/>
      <c r="BD45" s="190"/>
      <c r="BE45" s="188"/>
      <c r="BF45" s="189"/>
      <c r="BG45" s="189"/>
      <c r="BH45" s="190"/>
      <c r="BI45" s="188"/>
      <c r="BJ45" s="189"/>
      <c r="BK45" s="189"/>
      <c r="BL45" s="190"/>
      <c r="BM45" s="188"/>
      <c r="BN45" s="189"/>
      <c r="BO45" s="189"/>
      <c r="BP45" s="190"/>
      <c r="BQ45" s="188"/>
      <c r="BR45" s="189"/>
      <c r="BS45" s="189"/>
      <c r="BT45" s="190"/>
      <c r="BU45" s="189"/>
      <c r="BV45" s="189"/>
      <c r="BW45" s="189"/>
      <c r="BX45" s="190"/>
      <c r="BY45" s="188"/>
      <c r="BZ45" s="189"/>
      <c r="CA45" s="189"/>
      <c r="CB45" s="190"/>
      <c r="CC45" s="188"/>
      <c r="CD45" s="189"/>
      <c r="CE45" s="189"/>
      <c r="CF45" s="190"/>
      <c r="CG45" s="189"/>
      <c r="CH45" s="189"/>
      <c r="CI45" s="189"/>
      <c r="CJ45" s="190"/>
      <c r="CK45" s="188"/>
      <c r="CL45" s="189"/>
      <c r="CM45" s="189"/>
      <c r="CN45" s="194"/>
    </row>
    <row r="46" spans="2:92" ht="15" customHeight="1">
      <c r="B46" s="226"/>
      <c r="C46" s="228"/>
      <c r="D46" s="199"/>
      <c r="E46" s="200"/>
      <c r="F46" s="200"/>
      <c r="G46" s="200"/>
      <c r="H46" s="201"/>
      <c r="I46" s="191"/>
      <c r="J46" s="192"/>
      <c r="K46" s="192"/>
      <c r="L46" s="193"/>
      <c r="M46" s="191"/>
      <c r="N46" s="192"/>
      <c r="O46" s="192"/>
      <c r="P46" s="193"/>
      <c r="Q46" s="191"/>
      <c r="R46" s="192"/>
      <c r="S46" s="192"/>
      <c r="T46" s="193"/>
      <c r="U46" s="191"/>
      <c r="V46" s="192"/>
      <c r="W46" s="192"/>
      <c r="X46" s="193"/>
      <c r="Y46" s="191"/>
      <c r="Z46" s="192"/>
      <c r="AA46" s="192"/>
      <c r="AB46" s="193"/>
      <c r="AC46" s="191"/>
      <c r="AD46" s="192"/>
      <c r="AE46" s="192"/>
      <c r="AF46" s="193"/>
      <c r="AG46" s="191"/>
      <c r="AH46" s="192"/>
      <c r="AI46" s="192"/>
      <c r="AJ46" s="193"/>
      <c r="AK46" s="191"/>
      <c r="AL46" s="192"/>
      <c r="AM46" s="192"/>
      <c r="AN46" s="193"/>
      <c r="AO46" s="191"/>
      <c r="AP46" s="192"/>
      <c r="AQ46" s="192"/>
      <c r="AR46" s="192"/>
      <c r="AS46" s="205"/>
      <c r="AT46" s="206"/>
      <c r="AU46" s="206"/>
      <c r="AV46" s="206"/>
      <c r="AW46" s="205"/>
      <c r="AX46" s="206"/>
      <c r="AY46" s="206"/>
      <c r="AZ46" s="207"/>
      <c r="BA46" s="205"/>
      <c r="BB46" s="206"/>
      <c r="BC46" s="206"/>
      <c r="BD46" s="207"/>
      <c r="BE46" s="205"/>
      <c r="BF46" s="206"/>
      <c r="BG46" s="206"/>
      <c r="BH46" s="207"/>
      <c r="BI46" s="205"/>
      <c r="BJ46" s="206"/>
      <c r="BK46" s="206"/>
      <c r="BL46" s="207"/>
      <c r="BM46" s="205"/>
      <c r="BN46" s="206"/>
      <c r="BO46" s="206"/>
      <c r="BP46" s="207"/>
      <c r="BQ46" s="205"/>
      <c r="BR46" s="206"/>
      <c r="BS46" s="206"/>
      <c r="BT46" s="207"/>
      <c r="BU46" s="192"/>
      <c r="BV46" s="192"/>
      <c r="BW46" s="192"/>
      <c r="BX46" s="193"/>
      <c r="BY46" s="205"/>
      <c r="BZ46" s="206"/>
      <c r="CA46" s="206"/>
      <c r="CB46" s="207"/>
      <c r="CC46" s="205"/>
      <c r="CD46" s="206"/>
      <c r="CE46" s="206"/>
      <c r="CF46" s="207"/>
      <c r="CG46" s="192"/>
      <c r="CH46" s="192"/>
      <c r="CI46" s="192"/>
      <c r="CJ46" s="193"/>
      <c r="CK46" s="191"/>
      <c r="CL46" s="192"/>
      <c r="CM46" s="192"/>
      <c r="CN46" s="195"/>
    </row>
    <row r="47" spans="2:92" ht="15" customHeight="1">
      <c r="B47" s="226"/>
      <c r="C47" s="228"/>
      <c r="D47" s="202"/>
      <c r="E47" s="203"/>
      <c r="F47" s="203"/>
      <c r="G47" s="203"/>
      <c r="H47" s="204"/>
      <c r="I47" s="188"/>
      <c r="J47" s="189"/>
      <c r="K47" s="189"/>
      <c r="L47" s="190"/>
      <c r="M47" s="188"/>
      <c r="N47" s="189"/>
      <c r="O47" s="189"/>
      <c r="P47" s="190"/>
      <c r="Q47" s="188"/>
      <c r="R47" s="189"/>
      <c r="S47" s="189"/>
      <c r="T47" s="190"/>
      <c r="U47" s="188"/>
      <c r="V47" s="189"/>
      <c r="W47" s="189"/>
      <c r="X47" s="190"/>
      <c r="Y47" s="188"/>
      <c r="Z47" s="189"/>
      <c r="AA47" s="189"/>
      <c r="AB47" s="190"/>
      <c r="AC47" s="188"/>
      <c r="AD47" s="189"/>
      <c r="AE47" s="189"/>
      <c r="AF47" s="190"/>
      <c r="AG47" s="188"/>
      <c r="AH47" s="189"/>
      <c r="AI47" s="189"/>
      <c r="AJ47" s="190"/>
      <c r="AK47" s="188"/>
      <c r="AL47" s="189"/>
      <c r="AM47" s="189"/>
      <c r="AN47" s="190"/>
      <c r="AO47" s="188"/>
      <c r="AP47" s="189"/>
      <c r="AQ47" s="189"/>
      <c r="AR47" s="189"/>
      <c r="AS47" s="188"/>
      <c r="AT47" s="189"/>
      <c r="AU47" s="189"/>
      <c r="AV47" s="189"/>
      <c r="AW47" s="188"/>
      <c r="AX47" s="189"/>
      <c r="AY47" s="189"/>
      <c r="AZ47" s="190"/>
      <c r="BA47" s="188"/>
      <c r="BB47" s="189"/>
      <c r="BC47" s="189"/>
      <c r="BD47" s="190"/>
      <c r="BE47" s="188"/>
      <c r="BF47" s="189"/>
      <c r="BG47" s="189"/>
      <c r="BH47" s="190"/>
      <c r="BI47" s="188"/>
      <c r="BJ47" s="189"/>
      <c r="BK47" s="189"/>
      <c r="BL47" s="190"/>
      <c r="BM47" s="188"/>
      <c r="BN47" s="189"/>
      <c r="BO47" s="189"/>
      <c r="BP47" s="190"/>
      <c r="BQ47" s="188"/>
      <c r="BR47" s="189"/>
      <c r="BS47" s="189"/>
      <c r="BT47" s="190"/>
      <c r="BU47" s="189"/>
      <c r="BV47" s="189"/>
      <c r="BW47" s="189"/>
      <c r="BX47" s="190"/>
      <c r="BY47" s="188"/>
      <c r="BZ47" s="189"/>
      <c r="CA47" s="189"/>
      <c r="CB47" s="190"/>
      <c r="CC47" s="188"/>
      <c r="CD47" s="189"/>
      <c r="CE47" s="189"/>
      <c r="CF47" s="190"/>
      <c r="CG47" s="189"/>
      <c r="CH47" s="189"/>
      <c r="CI47" s="189"/>
      <c r="CJ47" s="190"/>
      <c r="CK47" s="188"/>
      <c r="CL47" s="189"/>
      <c r="CM47" s="189"/>
      <c r="CN47" s="194"/>
    </row>
    <row r="48" spans="2:92" ht="15" customHeight="1">
      <c r="B48" s="226"/>
      <c r="C48" s="228"/>
      <c r="D48" s="199"/>
      <c r="E48" s="200"/>
      <c r="F48" s="200"/>
      <c r="G48" s="200"/>
      <c r="H48" s="201"/>
      <c r="I48" s="191"/>
      <c r="J48" s="192"/>
      <c r="K48" s="192"/>
      <c r="L48" s="193"/>
      <c r="M48" s="191"/>
      <c r="N48" s="192"/>
      <c r="O48" s="192"/>
      <c r="P48" s="193"/>
      <c r="Q48" s="191"/>
      <c r="R48" s="192"/>
      <c r="S48" s="192"/>
      <c r="T48" s="193"/>
      <c r="U48" s="191"/>
      <c r="V48" s="192"/>
      <c r="W48" s="192"/>
      <c r="X48" s="193"/>
      <c r="Y48" s="191"/>
      <c r="Z48" s="192"/>
      <c r="AA48" s="192"/>
      <c r="AB48" s="193"/>
      <c r="AC48" s="191"/>
      <c r="AD48" s="192"/>
      <c r="AE48" s="192"/>
      <c r="AF48" s="193"/>
      <c r="AG48" s="191"/>
      <c r="AH48" s="192"/>
      <c r="AI48" s="192"/>
      <c r="AJ48" s="193"/>
      <c r="AK48" s="191"/>
      <c r="AL48" s="192"/>
      <c r="AM48" s="192"/>
      <c r="AN48" s="193"/>
      <c r="AO48" s="191"/>
      <c r="AP48" s="192"/>
      <c r="AQ48" s="192"/>
      <c r="AR48" s="192"/>
      <c r="AS48" s="191"/>
      <c r="AT48" s="192"/>
      <c r="AU48" s="192"/>
      <c r="AV48" s="192"/>
      <c r="AW48" s="191"/>
      <c r="AX48" s="192"/>
      <c r="AY48" s="192"/>
      <c r="AZ48" s="193"/>
      <c r="BA48" s="191"/>
      <c r="BB48" s="192"/>
      <c r="BC48" s="192"/>
      <c r="BD48" s="193"/>
      <c r="BE48" s="191"/>
      <c r="BF48" s="192"/>
      <c r="BG48" s="192"/>
      <c r="BH48" s="193"/>
      <c r="BI48" s="191"/>
      <c r="BJ48" s="192"/>
      <c r="BK48" s="192"/>
      <c r="BL48" s="193"/>
      <c r="BM48" s="191"/>
      <c r="BN48" s="192"/>
      <c r="BO48" s="192"/>
      <c r="BP48" s="193"/>
      <c r="BQ48" s="191"/>
      <c r="BR48" s="192"/>
      <c r="BS48" s="192"/>
      <c r="BT48" s="193"/>
      <c r="BU48" s="192"/>
      <c r="BV48" s="192"/>
      <c r="BW48" s="192"/>
      <c r="BX48" s="193"/>
      <c r="BY48" s="191"/>
      <c r="BZ48" s="192"/>
      <c r="CA48" s="192"/>
      <c r="CB48" s="193"/>
      <c r="CC48" s="191"/>
      <c r="CD48" s="192"/>
      <c r="CE48" s="192"/>
      <c r="CF48" s="193"/>
      <c r="CG48" s="192"/>
      <c r="CH48" s="192"/>
      <c r="CI48" s="192"/>
      <c r="CJ48" s="193"/>
      <c r="CK48" s="191"/>
      <c r="CL48" s="192"/>
      <c r="CM48" s="192"/>
      <c r="CN48" s="195"/>
    </row>
    <row r="49" spans="2:92" ht="15" customHeight="1">
      <c r="B49" s="226"/>
      <c r="C49" s="228"/>
      <c r="D49" s="196"/>
      <c r="E49" s="197"/>
      <c r="F49" s="197"/>
      <c r="G49" s="197"/>
      <c r="H49" s="198"/>
      <c r="I49" s="188"/>
      <c r="J49" s="189"/>
      <c r="K49" s="189"/>
      <c r="L49" s="190"/>
      <c r="M49" s="188"/>
      <c r="N49" s="189"/>
      <c r="O49" s="189"/>
      <c r="P49" s="190"/>
      <c r="Q49" s="188"/>
      <c r="R49" s="189"/>
      <c r="S49" s="189"/>
      <c r="T49" s="190"/>
      <c r="U49" s="188"/>
      <c r="V49" s="189"/>
      <c r="W49" s="189"/>
      <c r="X49" s="190"/>
      <c r="Y49" s="188"/>
      <c r="Z49" s="189"/>
      <c r="AA49" s="189"/>
      <c r="AB49" s="190"/>
      <c r="AC49" s="188"/>
      <c r="AD49" s="189"/>
      <c r="AE49" s="189"/>
      <c r="AF49" s="190"/>
      <c r="AG49" s="188"/>
      <c r="AH49" s="189"/>
      <c r="AI49" s="189"/>
      <c r="AJ49" s="190"/>
      <c r="AK49" s="188"/>
      <c r="AL49" s="189"/>
      <c r="AM49" s="189"/>
      <c r="AN49" s="190"/>
      <c r="AO49" s="188"/>
      <c r="AP49" s="189"/>
      <c r="AQ49" s="189"/>
      <c r="AR49" s="189"/>
      <c r="AS49" s="188"/>
      <c r="AT49" s="189"/>
      <c r="AU49" s="189"/>
      <c r="AV49" s="189"/>
      <c r="AW49" s="188"/>
      <c r="AX49" s="189"/>
      <c r="AY49" s="189"/>
      <c r="AZ49" s="190"/>
      <c r="BA49" s="188"/>
      <c r="BB49" s="189"/>
      <c r="BC49" s="189"/>
      <c r="BD49" s="190"/>
      <c r="BE49" s="188"/>
      <c r="BF49" s="189"/>
      <c r="BG49" s="189"/>
      <c r="BH49" s="190"/>
      <c r="BI49" s="188"/>
      <c r="BJ49" s="189"/>
      <c r="BK49" s="189"/>
      <c r="BL49" s="190"/>
      <c r="BM49" s="188"/>
      <c r="BN49" s="189"/>
      <c r="BO49" s="189"/>
      <c r="BP49" s="190"/>
      <c r="BQ49" s="188"/>
      <c r="BR49" s="189"/>
      <c r="BS49" s="189"/>
      <c r="BT49" s="190"/>
      <c r="BU49" s="189"/>
      <c r="BV49" s="189"/>
      <c r="BW49" s="189"/>
      <c r="BX49" s="190"/>
      <c r="BY49" s="188"/>
      <c r="BZ49" s="189"/>
      <c r="CA49" s="189"/>
      <c r="CB49" s="190"/>
      <c r="CC49" s="188"/>
      <c r="CD49" s="189"/>
      <c r="CE49" s="189"/>
      <c r="CF49" s="190"/>
      <c r="CG49" s="189"/>
      <c r="CH49" s="189"/>
      <c r="CI49" s="189"/>
      <c r="CJ49" s="190"/>
      <c r="CK49" s="188"/>
      <c r="CL49" s="189"/>
      <c r="CM49" s="189"/>
      <c r="CN49" s="194"/>
    </row>
    <row r="50" spans="2:92" ht="15" customHeight="1">
      <c r="B50" s="226"/>
      <c r="C50" s="228"/>
      <c r="D50" s="199"/>
      <c r="E50" s="200"/>
      <c r="F50" s="200"/>
      <c r="G50" s="200"/>
      <c r="H50" s="201"/>
      <c r="I50" s="191"/>
      <c r="J50" s="192"/>
      <c r="K50" s="192"/>
      <c r="L50" s="193"/>
      <c r="M50" s="191"/>
      <c r="N50" s="192"/>
      <c r="O50" s="192"/>
      <c r="P50" s="193"/>
      <c r="Q50" s="191"/>
      <c r="R50" s="192"/>
      <c r="S50" s="192"/>
      <c r="T50" s="193"/>
      <c r="U50" s="191"/>
      <c r="V50" s="192"/>
      <c r="W50" s="192"/>
      <c r="X50" s="193"/>
      <c r="Y50" s="191"/>
      <c r="Z50" s="192"/>
      <c r="AA50" s="192"/>
      <c r="AB50" s="193"/>
      <c r="AC50" s="191"/>
      <c r="AD50" s="192"/>
      <c r="AE50" s="192"/>
      <c r="AF50" s="193"/>
      <c r="AG50" s="191"/>
      <c r="AH50" s="192"/>
      <c r="AI50" s="192"/>
      <c r="AJ50" s="193"/>
      <c r="AK50" s="191"/>
      <c r="AL50" s="192"/>
      <c r="AM50" s="192"/>
      <c r="AN50" s="193"/>
      <c r="AO50" s="191"/>
      <c r="AP50" s="192"/>
      <c r="AQ50" s="192"/>
      <c r="AR50" s="192"/>
      <c r="AS50" s="205"/>
      <c r="AT50" s="206"/>
      <c r="AU50" s="206"/>
      <c r="AV50" s="206"/>
      <c r="AW50" s="205"/>
      <c r="AX50" s="206"/>
      <c r="AY50" s="206"/>
      <c r="AZ50" s="207"/>
      <c r="BA50" s="205"/>
      <c r="BB50" s="206"/>
      <c r="BC50" s="206"/>
      <c r="BD50" s="207"/>
      <c r="BE50" s="205"/>
      <c r="BF50" s="206"/>
      <c r="BG50" s="206"/>
      <c r="BH50" s="207"/>
      <c r="BI50" s="205"/>
      <c r="BJ50" s="206"/>
      <c r="BK50" s="206"/>
      <c r="BL50" s="207"/>
      <c r="BM50" s="205"/>
      <c r="BN50" s="206"/>
      <c r="BO50" s="206"/>
      <c r="BP50" s="207"/>
      <c r="BQ50" s="205"/>
      <c r="BR50" s="206"/>
      <c r="BS50" s="206"/>
      <c r="BT50" s="207"/>
      <c r="BU50" s="192"/>
      <c r="BV50" s="192"/>
      <c r="BW50" s="192"/>
      <c r="BX50" s="193"/>
      <c r="BY50" s="205"/>
      <c r="BZ50" s="206"/>
      <c r="CA50" s="206"/>
      <c r="CB50" s="207"/>
      <c r="CC50" s="205"/>
      <c r="CD50" s="206"/>
      <c r="CE50" s="206"/>
      <c r="CF50" s="207"/>
      <c r="CG50" s="192"/>
      <c r="CH50" s="192"/>
      <c r="CI50" s="192"/>
      <c r="CJ50" s="193"/>
      <c r="CK50" s="191"/>
      <c r="CL50" s="192"/>
      <c r="CM50" s="192"/>
      <c r="CN50" s="195"/>
    </row>
    <row r="51" spans="2:92" ht="10.5" customHeight="1">
      <c r="B51" s="226"/>
      <c r="C51" s="228"/>
      <c r="D51" s="478" t="s">
        <v>78</v>
      </c>
      <c r="E51" s="462" t="s">
        <v>22</v>
      </c>
      <c r="F51" s="462"/>
      <c r="G51" s="462"/>
      <c r="H51" s="462"/>
      <c r="I51" s="462"/>
      <c r="J51" s="462"/>
      <c r="K51" s="462"/>
      <c r="L51" s="463"/>
      <c r="M51" s="180" t="s">
        <v>137</v>
      </c>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476"/>
      <c r="AW51" s="58"/>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1"/>
    </row>
    <row r="52" spans="2:92" ht="13.5" customHeight="1">
      <c r="B52" s="226"/>
      <c r="C52" s="228"/>
      <c r="D52" s="479"/>
      <c r="E52" s="464"/>
      <c r="F52" s="464"/>
      <c r="G52" s="464"/>
      <c r="H52" s="464"/>
      <c r="I52" s="464"/>
      <c r="J52" s="464"/>
      <c r="K52" s="464"/>
      <c r="L52" s="465"/>
      <c r="M52" s="183"/>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477"/>
      <c r="AW52" s="59"/>
      <c r="AX52" s="23" t="s">
        <v>24</v>
      </c>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60"/>
      <c r="CN52" s="61"/>
    </row>
    <row r="53" spans="2:92" ht="10.5" customHeight="1">
      <c r="B53" s="226"/>
      <c r="C53" s="228"/>
      <c r="D53" s="478" t="s">
        <v>78</v>
      </c>
      <c r="E53" s="462" t="s">
        <v>148</v>
      </c>
      <c r="F53" s="462"/>
      <c r="G53" s="462"/>
      <c r="H53" s="462"/>
      <c r="I53" s="462"/>
      <c r="J53" s="462"/>
      <c r="K53" s="462"/>
      <c r="L53" s="463"/>
      <c r="M53" s="180" t="s">
        <v>136</v>
      </c>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476"/>
      <c r="AW53" s="59"/>
      <c r="AX53" s="16"/>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0"/>
      <c r="CL53" s="1"/>
      <c r="CM53" s="60"/>
      <c r="CN53" s="61"/>
    </row>
    <row r="54" spans="2:92" ht="13.5" customHeight="1">
      <c r="B54" s="226"/>
      <c r="C54" s="228"/>
      <c r="D54" s="479"/>
      <c r="E54" s="464"/>
      <c r="F54" s="464"/>
      <c r="G54" s="464"/>
      <c r="H54" s="464"/>
      <c r="I54" s="464"/>
      <c r="J54" s="464"/>
      <c r="K54" s="464"/>
      <c r="L54" s="465"/>
      <c r="M54" s="183"/>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477"/>
      <c r="AW54" s="59"/>
      <c r="AX54" s="16" t="s">
        <v>41</v>
      </c>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0"/>
      <c r="CL54" s="1"/>
      <c r="CM54" s="60"/>
      <c r="CN54" s="61"/>
    </row>
    <row r="55" spans="2:92" ht="10.5" customHeight="1">
      <c r="B55" s="226"/>
      <c r="C55" s="228"/>
      <c r="D55" s="478" t="s">
        <v>18</v>
      </c>
      <c r="E55" s="462" t="s">
        <v>149</v>
      </c>
      <c r="F55" s="462"/>
      <c r="G55" s="462"/>
      <c r="H55" s="462"/>
      <c r="I55" s="462"/>
      <c r="J55" s="462"/>
      <c r="K55" s="462"/>
      <c r="L55" s="463"/>
      <c r="M55" s="180"/>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81"/>
      <c r="AT55" s="181"/>
      <c r="AU55" s="181"/>
      <c r="AV55" s="476"/>
      <c r="AW55" s="59"/>
      <c r="AX55" s="16"/>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0"/>
      <c r="CL55" s="1"/>
      <c r="CM55" s="60"/>
      <c r="CN55" s="61"/>
    </row>
    <row r="56" spans="2:92" ht="13.5" customHeight="1">
      <c r="B56" s="226"/>
      <c r="C56" s="228"/>
      <c r="D56" s="479"/>
      <c r="E56" s="464"/>
      <c r="F56" s="464"/>
      <c r="G56" s="464"/>
      <c r="H56" s="464"/>
      <c r="I56" s="464"/>
      <c r="J56" s="464"/>
      <c r="K56" s="464"/>
      <c r="L56" s="465"/>
      <c r="M56" s="183"/>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477"/>
      <c r="AW56" s="59"/>
      <c r="AX56" s="16" t="s">
        <v>42</v>
      </c>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0"/>
      <c r="CL56" s="1"/>
      <c r="CM56" s="60"/>
      <c r="CN56" s="61"/>
    </row>
    <row r="57" spans="2:92" ht="10.5" customHeight="1">
      <c r="B57" s="226"/>
      <c r="C57" s="228"/>
      <c r="D57" s="478" t="s">
        <v>78</v>
      </c>
      <c r="E57" s="462" t="s">
        <v>83</v>
      </c>
      <c r="F57" s="462"/>
      <c r="G57" s="462"/>
      <c r="H57" s="462"/>
      <c r="I57" s="462"/>
      <c r="J57" s="462"/>
      <c r="K57" s="462"/>
      <c r="L57" s="463"/>
      <c r="M57" s="180" t="s">
        <v>137</v>
      </c>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476"/>
      <c r="AW57" s="59"/>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60"/>
      <c r="CN57" s="61"/>
    </row>
    <row r="58" spans="2:92" ht="13.5" customHeight="1">
      <c r="B58" s="226"/>
      <c r="C58" s="228"/>
      <c r="D58" s="479"/>
      <c r="E58" s="464"/>
      <c r="F58" s="464"/>
      <c r="G58" s="464"/>
      <c r="H58" s="464"/>
      <c r="I58" s="464"/>
      <c r="J58" s="464"/>
      <c r="K58" s="464"/>
      <c r="L58" s="465"/>
      <c r="M58" s="183"/>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477"/>
      <c r="AW58" s="59"/>
      <c r="AX58" s="13" t="s">
        <v>43</v>
      </c>
      <c r="AY58" s="11"/>
      <c r="AZ58" s="14"/>
      <c r="BA58" s="12"/>
      <c r="BB58" s="12"/>
      <c r="BC58" s="12"/>
      <c r="BD58" s="11"/>
      <c r="BE58" s="11"/>
      <c r="BF58" s="11"/>
      <c r="BG58" s="14"/>
      <c r="BH58" s="13"/>
      <c r="BI58" s="12"/>
      <c r="BJ58" s="13"/>
      <c r="BK58" s="1"/>
      <c r="BL58" s="11"/>
      <c r="BM58" s="15"/>
      <c r="BN58" s="11"/>
      <c r="BO58" s="14"/>
      <c r="BP58" s="1"/>
      <c r="BQ58" s="11"/>
      <c r="BR58" s="11"/>
      <c r="BS58" s="1"/>
      <c r="BT58" s="11"/>
      <c r="BU58" s="14"/>
      <c r="BV58" s="11"/>
      <c r="BW58" s="1"/>
      <c r="BX58" s="1"/>
      <c r="BY58" s="1"/>
      <c r="BZ58" s="11"/>
      <c r="CA58" s="1"/>
      <c r="CB58" s="1"/>
      <c r="CC58" s="1"/>
      <c r="CD58" s="1"/>
      <c r="CE58" s="1"/>
      <c r="CF58" s="1"/>
      <c r="CG58" s="1"/>
      <c r="CH58" s="1"/>
      <c r="CI58" s="1"/>
      <c r="CJ58" s="1"/>
      <c r="CK58" s="1"/>
      <c r="CL58" s="1"/>
      <c r="CM58" s="60"/>
      <c r="CN58" s="61"/>
    </row>
    <row r="59" spans="2:92" ht="10.5" customHeight="1">
      <c r="B59" s="226"/>
      <c r="C59" s="228"/>
      <c r="D59" s="478" t="s">
        <v>78</v>
      </c>
      <c r="E59" s="462" t="s">
        <v>19</v>
      </c>
      <c r="F59" s="462"/>
      <c r="G59" s="462"/>
      <c r="H59" s="462"/>
      <c r="I59" s="462"/>
      <c r="J59" s="462"/>
      <c r="K59" s="462"/>
      <c r="L59" s="463"/>
      <c r="M59" s="180" t="s">
        <v>136</v>
      </c>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476"/>
      <c r="AW59" s="59"/>
      <c r="AX59" s="15"/>
      <c r="AY59" s="11"/>
      <c r="AZ59" s="11"/>
      <c r="BA59" s="12"/>
      <c r="BB59" s="12"/>
      <c r="BC59" s="12"/>
      <c r="BD59" s="11"/>
      <c r="BE59" s="1"/>
      <c r="BF59" s="15"/>
      <c r="BG59" s="11"/>
      <c r="BH59" s="11"/>
      <c r="BI59" s="12"/>
      <c r="BJ59" s="13"/>
      <c r="BK59" s="11"/>
      <c r="BL59" s="11"/>
      <c r="BM59" s="15"/>
      <c r="BN59" s="11"/>
      <c r="BO59" s="11"/>
      <c r="BP59" s="1"/>
      <c r="BQ59" s="11"/>
      <c r="BR59" s="11"/>
      <c r="BS59" s="1"/>
      <c r="BT59" s="11"/>
      <c r="BU59" s="11"/>
      <c r="BV59" s="11"/>
      <c r="BW59" s="1"/>
      <c r="BX59" s="1"/>
      <c r="BY59" s="1"/>
      <c r="BZ59" s="11"/>
      <c r="CA59" s="11"/>
      <c r="CB59" s="11"/>
      <c r="CC59" s="1"/>
      <c r="CD59" s="1"/>
      <c r="CE59" s="1"/>
      <c r="CF59" s="11"/>
      <c r="CG59" s="11"/>
      <c r="CH59" s="11"/>
      <c r="CI59" s="11"/>
      <c r="CJ59" s="1"/>
      <c r="CK59" s="1"/>
      <c r="CL59" s="1"/>
      <c r="CM59" s="60"/>
      <c r="CN59" s="61"/>
    </row>
    <row r="60" spans="2:92" ht="13.5" customHeight="1">
      <c r="B60" s="226"/>
      <c r="C60" s="228"/>
      <c r="D60" s="479"/>
      <c r="E60" s="464"/>
      <c r="F60" s="464"/>
      <c r="G60" s="464"/>
      <c r="H60" s="464"/>
      <c r="I60" s="464"/>
      <c r="J60" s="464"/>
      <c r="K60" s="464"/>
      <c r="L60" s="465"/>
      <c r="M60" s="183"/>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477"/>
      <c r="AW60" s="59"/>
      <c r="AX60" s="14" t="s">
        <v>84</v>
      </c>
      <c r="AY60" s="14" t="s">
        <v>23</v>
      </c>
      <c r="AZ60" s="14"/>
      <c r="BA60" s="14"/>
      <c r="BB60" s="14"/>
      <c r="BC60" s="14"/>
      <c r="BD60" s="14"/>
      <c r="BE60" s="14"/>
      <c r="BF60" s="14"/>
      <c r="BG60" s="14"/>
      <c r="BH60" s="14"/>
      <c r="BI60" s="14"/>
      <c r="BJ60" s="14"/>
      <c r="BM60" s="16" t="s">
        <v>85</v>
      </c>
      <c r="BN60" s="11" t="s">
        <v>86</v>
      </c>
      <c r="BO60" s="1"/>
      <c r="BP60" s="11"/>
      <c r="BQ60" s="1"/>
      <c r="BR60" s="11"/>
      <c r="BS60" s="11"/>
      <c r="BT60" s="11"/>
      <c r="BU60" s="1"/>
      <c r="BV60" s="1"/>
      <c r="BW60" s="11"/>
      <c r="BX60" s="11"/>
      <c r="BY60" s="1"/>
      <c r="BZ60" s="11"/>
      <c r="CA60" s="11"/>
      <c r="CB60" s="1"/>
      <c r="CC60" s="1"/>
      <c r="CD60" s="1"/>
      <c r="CE60" s="1"/>
      <c r="CF60" s="11"/>
      <c r="CG60" s="11"/>
      <c r="CH60" s="1"/>
      <c r="CI60" s="1"/>
      <c r="CJ60" s="1"/>
      <c r="CK60" s="1"/>
      <c r="CL60" s="1"/>
      <c r="CM60" s="60"/>
      <c r="CN60" s="61"/>
    </row>
    <row r="61" spans="2:92" ht="10.5" customHeight="1">
      <c r="B61" s="226"/>
      <c r="C61" s="228"/>
      <c r="D61" s="478" t="s">
        <v>78</v>
      </c>
      <c r="E61" s="462" t="s">
        <v>87</v>
      </c>
      <c r="F61" s="462"/>
      <c r="G61" s="462"/>
      <c r="H61" s="462"/>
      <c r="I61" s="462"/>
      <c r="J61" s="462"/>
      <c r="K61" s="462"/>
      <c r="L61" s="463"/>
      <c r="M61" s="180" t="s">
        <v>137</v>
      </c>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476"/>
      <c r="AW61" s="59"/>
      <c r="AX61" s="14"/>
      <c r="AY61" s="14"/>
      <c r="AZ61" s="14"/>
      <c r="BA61" s="14"/>
      <c r="BB61" s="14"/>
      <c r="BC61" s="14"/>
      <c r="BD61" s="14"/>
      <c r="BE61" s="14"/>
      <c r="BF61" s="14"/>
      <c r="BG61" s="14"/>
      <c r="BH61" s="14"/>
      <c r="BI61" s="14"/>
      <c r="BJ61" s="14"/>
      <c r="BM61" s="16"/>
      <c r="BN61" s="11"/>
      <c r="BO61" s="1"/>
      <c r="BP61" s="11"/>
      <c r="BQ61" s="1"/>
      <c r="BR61" s="11"/>
      <c r="BS61" s="11"/>
      <c r="BT61" s="11"/>
      <c r="BU61" s="1"/>
      <c r="BV61" s="1"/>
      <c r="BW61" s="11"/>
      <c r="BX61" s="11"/>
      <c r="BY61" s="1"/>
      <c r="BZ61" s="11"/>
      <c r="CA61" s="11"/>
      <c r="CB61" s="1"/>
      <c r="CC61" s="1"/>
      <c r="CD61" s="1"/>
      <c r="CE61" s="1"/>
      <c r="CF61" s="11"/>
      <c r="CG61" s="11"/>
      <c r="CH61" s="1"/>
      <c r="CI61" s="1"/>
      <c r="CJ61" s="1"/>
      <c r="CK61" s="1"/>
      <c r="CL61" s="1"/>
      <c r="CM61" s="60"/>
      <c r="CN61" s="61"/>
    </row>
    <row r="62" spans="2:92" ht="13.5" customHeight="1">
      <c r="B62" s="226"/>
      <c r="C62" s="228"/>
      <c r="D62" s="479"/>
      <c r="E62" s="464"/>
      <c r="F62" s="464"/>
      <c r="G62" s="464"/>
      <c r="H62" s="464"/>
      <c r="I62" s="464"/>
      <c r="J62" s="464"/>
      <c r="K62" s="464"/>
      <c r="L62" s="465"/>
      <c r="M62" s="183"/>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477"/>
      <c r="AW62" s="59"/>
      <c r="AX62" s="11" t="s">
        <v>88</v>
      </c>
      <c r="AY62" s="11" t="s">
        <v>89</v>
      </c>
      <c r="AZ62" s="1"/>
      <c r="BA62" s="1"/>
      <c r="BB62" s="11"/>
      <c r="BC62" s="11"/>
      <c r="BD62" s="11"/>
      <c r="BE62" s="1"/>
      <c r="BF62" s="1"/>
      <c r="BG62" s="1"/>
      <c r="BH62" s="1"/>
      <c r="BI62" s="11"/>
      <c r="BJ62" s="11"/>
      <c r="BM62" s="11" t="s">
        <v>90</v>
      </c>
      <c r="BN62" s="11" t="s">
        <v>91</v>
      </c>
      <c r="BP62" s="1"/>
      <c r="BQ62" s="1"/>
      <c r="BR62" s="1"/>
      <c r="BS62" s="1"/>
      <c r="BT62" s="1"/>
      <c r="BU62" s="11"/>
      <c r="BV62" s="1"/>
      <c r="BW62" s="1"/>
      <c r="BX62" s="1"/>
      <c r="BY62" s="1"/>
      <c r="BZ62" s="1"/>
      <c r="CA62" s="1"/>
      <c r="CB62" s="1"/>
      <c r="CC62" s="1"/>
      <c r="CD62" s="1"/>
      <c r="CE62" s="1"/>
      <c r="CF62" s="1"/>
      <c r="CG62" s="1"/>
      <c r="CH62" s="1"/>
      <c r="CI62" s="1"/>
      <c r="CJ62" s="1"/>
      <c r="CK62" s="1"/>
      <c r="CL62" s="1"/>
      <c r="CM62" s="60"/>
      <c r="CN62" s="61"/>
    </row>
    <row r="63" spans="2:92" ht="10.5" customHeight="1">
      <c r="B63" s="226"/>
      <c r="C63" s="228"/>
      <c r="D63" s="478" t="s">
        <v>18</v>
      </c>
      <c r="E63" s="181"/>
      <c r="F63" s="181"/>
      <c r="G63" s="181"/>
      <c r="H63" s="181"/>
      <c r="I63" s="181"/>
      <c r="J63" s="181"/>
      <c r="K63" s="181"/>
      <c r="L63" s="476"/>
      <c r="M63" s="180"/>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476"/>
      <c r="AW63" s="59"/>
      <c r="AX63" s="11"/>
      <c r="AY63" s="11"/>
      <c r="AZ63" s="12"/>
      <c r="BA63" s="12"/>
      <c r="BB63" s="12"/>
      <c r="BC63" s="11"/>
      <c r="BD63" s="1"/>
      <c r="BE63" s="15"/>
      <c r="BF63" s="11"/>
      <c r="BG63" s="11"/>
      <c r="BH63" s="12"/>
      <c r="BI63" s="13"/>
      <c r="BJ63" s="11"/>
      <c r="BK63" s="11"/>
      <c r="BL63" s="15"/>
      <c r="BM63" s="11"/>
      <c r="BN63" s="11"/>
      <c r="BO63" s="1"/>
      <c r="BP63" s="11"/>
      <c r="BQ63" s="11"/>
      <c r="BR63" s="1"/>
      <c r="BS63" s="11"/>
      <c r="BT63" s="11"/>
      <c r="BU63" s="11"/>
      <c r="BV63" s="1"/>
      <c r="BW63" s="1"/>
      <c r="BX63" s="1"/>
      <c r="BY63" s="11"/>
      <c r="BZ63" s="11"/>
      <c r="CA63" s="11"/>
      <c r="CB63" s="1"/>
      <c r="CC63" s="1"/>
      <c r="CD63" s="1"/>
      <c r="CE63" s="11"/>
      <c r="CF63" s="11"/>
      <c r="CG63" s="11"/>
      <c r="CH63" s="11"/>
      <c r="CI63" s="11"/>
      <c r="CJ63" s="1"/>
      <c r="CK63" s="1"/>
      <c r="CL63" s="1"/>
      <c r="CM63" s="60"/>
      <c r="CN63" s="61"/>
    </row>
    <row r="64" spans="2:92" ht="13.5" customHeight="1" thickBot="1">
      <c r="B64" s="226"/>
      <c r="C64" s="228"/>
      <c r="D64" s="491"/>
      <c r="E64" s="489"/>
      <c r="F64" s="489"/>
      <c r="G64" s="489"/>
      <c r="H64" s="489"/>
      <c r="I64" s="489"/>
      <c r="J64" s="489"/>
      <c r="K64" s="489"/>
      <c r="L64" s="490"/>
      <c r="M64" s="183"/>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477"/>
      <c r="AW64" s="6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3"/>
    </row>
    <row r="65" spans="2:92" ht="6.75" customHeight="1">
      <c r="B65" s="8"/>
      <c r="C65" s="24"/>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25"/>
      <c r="AQ65" s="8"/>
      <c r="AR65" s="8"/>
      <c r="AS65" s="8"/>
      <c r="AT65" s="25"/>
      <c r="AU65" s="8"/>
      <c r="AV65" s="8"/>
      <c r="AW65" s="8"/>
      <c r="AX65" s="25"/>
      <c r="AY65" s="8"/>
      <c r="AZ65" s="8"/>
      <c r="BA65" s="8"/>
      <c r="BB65" s="25"/>
      <c r="BC65" s="8"/>
      <c r="BD65" s="8"/>
      <c r="BE65" s="8"/>
      <c r="BF65" s="25"/>
      <c r="BG65" s="8"/>
      <c r="BH65" s="8"/>
      <c r="BI65" s="8"/>
      <c r="BJ65" s="25"/>
      <c r="BK65" s="8"/>
      <c r="BL65" s="8"/>
      <c r="BM65" s="8"/>
      <c r="BN65" s="25"/>
      <c r="BO65" s="8"/>
      <c r="BP65" s="8"/>
      <c r="BQ65" s="8"/>
      <c r="BR65" s="25"/>
      <c r="BS65" s="8"/>
      <c r="BT65" s="8"/>
      <c r="BU65" s="8"/>
      <c r="BV65" s="8"/>
      <c r="BW65" s="8"/>
      <c r="BX65" s="8"/>
      <c r="BY65" s="8"/>
      <c r="BZ65" s="25"/>
      <c r="CA65" s="8"/>
      <c r="CB65" s="8"/>
      <c r="CC65" s="8"/>
      <c r="CD65" s="25"/>
      <c r="CE65" s="8"/>
      <c r="CF65" s="8"/>
      <c r="CG65" s="8"/>
      <c r="CH65" s="8"/>
      <c r="CI65" s="8"/>
      <c r="CJ65" s="8"/>
      <c r="CK65" s="8"/>
      <c r="CL65" s="25"/>
      <c r="CM65" s="8"/>
      <c r="CN65" s="8"/>
    </row>
    <row r="66" spans="2:92" ht="12" customHeight="1">
      <c r="B66" s="1"/>
      <c r="C66" s="1"/>
      <c r="D66" s="23"/>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row>
    <row r="67" spans="2:92" ht="6.75" customHeight="1">
      <c r="B67" s="1"/>
      <c r="C67" s="1"/>
      <c r="D67" s="16"/>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0"/>
      <c r="AQ67" s="1"/>
      <c r="AR67" s="1"/>
      <c r="AS67" s="1"/>
      <c r="AT67" s="10"/>
      <c r="AU67" s="1"/>
      <c r="AV67" s="1"/>
      <c r="AW67" s="1"/>
      <c r="AX67" s="10"/>
      <c r="AY67" s="1"/>
      <c r="AZ67" s="1"/>
      <c r="BA67" s="1"/>
      <c r="BB67" s="10"/>
      <c r="BC67" s="1"/>
      <c r="BD67" s="1"/>
      <c r="BE67" s="1"/>
      <c r="BF67" s="10"/>
      <c r="BG67" s="1"/>
      <c r="BH67" s="1"/>
      <c r="BI67" s="1"/>
      <c r="BJ67" s="10"/>
      <c r="BK67" s="1"/>
      <c r="BL67" s="1"/>
      <c r="BM67" s="1"/>
      <c r="BN67" s="10"/>
      <c r="BO67" s="1"/>
      <c r="BP67" s="1"/>
      <c r="BQ67" s="1"/>
      <c r="BR67" s="10"/>
      <c r="BS67" s="1"/>
      <c r="BT67" s="1"/>
      <c r="BU67" s="1"/>
      <c r="BV67" s="1"/>
      <c r="BW67" s="1"/>
      <c r="BX67" s="1"/>
      <c r="BY67" s="1"/>
      <c r="BZ67" s="10"/>
      <c r="CA67" s="1"/>
      <c r="CB67" s="1"/>
      <c r="CC67" s="1"/>
      <c r="CD67" s="10"/>
      <c r="CE67" s="1"/>
      <c r="CF67" s="1"/>
      <c r="CG67" s="1"/>
      <c r="CH67" s="1"/>
      <c r="CI67" s="1"/>
      <c r="CJ67" s="1"/>
      <c r="CK67" s="1"/>
      <c r="CL67" s="10"/>
      <c r="CM67" s="1"/>
      <c r="CN67" s="1"/>
    </row>
    <row r="68" spans="2:92" ht="12" customHeight="1">
      <c r="B68" s="1"/>
      <c r="C68" s="1"/>
      <c r="D68" s="16"/>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0"/>
      <c r="AQ68" s="1"/>
      <c r="AR68" s="1"/>
      <c r="AS68" s="1"/>
      <c r="AT68" s="10"/>
      <c r="AU68" s="1"/>
      <c r="AV68" s="1"/>
      <c r="AW68" s="1"/>
      <c r="AX68" s="10"/>
      <c r="AY68" s="1"/>
      <c r="AZ68" s="1"/>
      <c r="BA68" s="1"/>
      <c r="BB68" s="10"/>
      <c r="BC68" s="1"/>
      <c r="BD68" s="1"/>
      <c r="BE68" s="1"/>
      <c r="BF68" s="10"/>
      <c r="BG68" s="1"/>
      <c r="BH68" s="1"/>
      <c r="BI68" s="1"/>
      <c r="BJ68" s="10"/>
      <c r="BK68" s="1"/>
      <c r="BL68" s="1"/>
      <c r="BM68" s="1"/>
      <c r="BN68" s="10"/>
      <c r="BO68" s="1"/>
      <c r="BP68" s="1"/>
      <c r="BQ68" s="1"/>
      <c r="BR68" s="10"/>
      <c r="BS68" s="1"/>
      <c r="BT68" s="1"/>
      <c r="BU68" s="1"/>
      <c r="BV68" s="1"/>
      <c r="BW68" s="1"/>
      <c r="BX68" s="1"/>
      <c r="BY68" s="1"/>
      <c r="BZ68" s="10"/>
      <c r="CA68" s="1"/>
      <c r="CB68" s="1"/>
      <c r="CC68" s="1"/>
      <c r="CD68" s="10"/>
      <c r="CE68" s="1"/>
      <c r="CF68" s="1"/>
      <c r="CG68" s="1"/>
      <c r="CH68" s="1"/>
      <c r="CI68" s="1"/>
      <c r="CJ68" s="1"/>
      <c r="CK68" s="1"/>
      <c r="CL68" s="10"/>
      <c r="CM68" s="1"/>
      <c r="CN68" s="1"/>
    </row>
    <row r="69" spans="2:92" ht="6.75" customHeight="1">
      <c r="B69" s="1"/>
      <c r="C69" s="1"/>
      <c r="D69" s="16"/>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0"/>
      <c r="AQ69" s="1"/>
      <c r="AR69" s="1"/>
      <c r="AS69" s="1"/>
      <c r="AT69" s="10"/>
      <c r="AU69" s="1"/>
      <c r="AV69" s="1"/>
      <c r="AW69" s="1"/>
      <c r="AX69" s="10"/>
      <c r="AY69" s="1"/>
      <c r="AZ69" s="1"/>
      <c r="BA69" s="1"/>
      <c r="BB69" s="10"/>
      <c r="BC69" s="1"/>
      <c r="BD69" s="1"/>
      <c r="BE69" s="1"/>
      <c r="BF69" s="10"/>
      <c r="BG69" s="1"/>
      <c r="BH69" s="1"/>
      <c r="BI69" s="1"/>
      <c r="BJ69" s="10"/>
      <c r="BK69" s="1"/>
      <c r="BL69" s="1"/>
      <c r="BM69" s="1"/>
      <c r="BN69" s="10"/>
      <c r="BO69" s="1"/>
      <c r="BP69" s="1"/>
      <c r="BQ69" s="1"/>
      <c r="BR69" s="10"/>
      <c r="BS69" s="1"/>
      <c r="BT69" s="1"/>
      <c r="BU69" s="1"/>
      <c r="BV69" s="1"/>
      <c r="BW69" s="1"/>
      <c r="BX69" s="1"/>
      <c r="BY69" s="1"/>
      <c r="BZ69" s="10"/>
      <c r="CA69" s="1"/>
      <c r="CB69" s="1"/>
      <c r="CC69" s="1"/>
      <c r="CD69" s="10"/>
      <c r="CE69" s="1"/>
      <c r="CF69" s="1"/>
      <c r="CG69" s="1"/>
      <c r="CH69" s="1"/>
      <c r="CI69" s="1"/>
      <c r="CJ69" s="1"/>
      <c r="CK69" s="1"/>
      <c r="CL69" s="10"/>
      <c r="CM69" s="1"/>
      <c r="CN69" s="1"/>
    </row>
    <row r="70" spans="2:92" ht="12" customHeight="1">
      <c r="B70" s="1"/>
      <c r="C70" s="1"/>
      <c r="D70" s="16"/>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0"/>
      <c r="AQ70" s="1"/>
      <c r="AR70" s="1"/>
      <c r="AS70" s="1"/>
      <c r="AT70" s="10"/>
      <c r="AU70" s="1"/>
      <c r="AV70" s="1"/>
      <c r="AW70" s="1"/>
      <c r="AX70" s="10"/>
      <c r="AY70" s="1"/>
      <c r="AZ70" s="1"/>
      <c r="BA70" s="1"/>
      <c r="BB70" s="10"/>
      <c r="BC70" s="1"/>
      <c r="BD70" s="1"/>
      <c r="BE70" s="1"/>
      <c r="BF70" s="10"/>
      <c r="BG70" s="1"/>
      <c r="BH70" s="1"/>
      <c r="BI70" s="1"/>
      <c r="BJ70" s="10"/>
      <c r="BK70" s="1"/>
      <c r="BL70" s="1"/>
      <c r="BM70" s="1"/>
      <c r="BN70" s="10"/>
      <c r="BO70" s="1"/>
      <c r="BP70" s="1"/>
      <c r="BQ70" s="1"/>
      <c r="BR70" s="10"/>
      <c r="BS70" s="1"/>
      <c r="BT70" s="1"/>
      <c r="BU70" s="1"/>
      <c r="BV70" s="1"/>
      <c r="BW70" s="1"/>
      <c r="BX70" s="1"/>
      <c r="BY70" s="1"/>
      <c r="BZ70" s="10"/>
      <c r="CA70" s="1"/>
      <c r="CB70" s="1"/>
      <c r="CC70" s="1"/>
      <c r="CD70" s="10"/>
      <c r="CE70" s="1"/>
      <c r="CF70" s="1"/>
      <c r="CG70" s="1"/>
      <c r="CH70" s="1"/>
      <c r="CI70" s="1"/>
      <c r="CJ70" s="1"/>
      <c r="CK70" s="1"/>
      <c r="CL70" s="10"/>
      <c r="CM70" s="1"/>
      <c r="CN70" s="1"/>
    </row>
    <row r="71" spans="2:92" ht="6.75" customHeight="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row>
    <row r="72" spans="2:92" ht="12" customHeight="1">
      <c r="B72" s="1"/>
      <c r="C72" s="1"/>
      <c r="D72" s="13"/>
      <c r="E72" s="11"/>
      <c r="F72" s="14"/>
      <c r="G72" s="12"/>
      <c r="H72" s="12"/>
      <c r="I72" s="12"/>
      <c r="J72" s="11"/>
      <c r="K72" s="11"/>
      <c r="L72" s="11"/>
      <c r="M72" s="14"/>
      <c r="N72" s="13"/>
      <c r="O72" s="12"/>
      <c r="P72" s="13"/>
      <c r="Q72" s="1"/>
      <c r="R72" s="11"/>
      <c r="S72" s="15"/>
      <c r="T72" s="11"/>
      <c r="U72" s="14"/>
      <c r="V72" s="1"/>
      <c r="W72" s="11"/>
      <c r="X72" s="11"/>
      <c r="Y72" s="1"/>
      <c r="Z72" s="11"/>
      <c r="AA72" s="14"/>
      <c r="AB72" s="11"/>
      <c r="AC72" s="1"/>
      <c r="AD72" s="1"/>
      <c r="AE72" s="1"/>
      <c r="AF72" s="1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row>
    <row r="73" spans="2:92" ht="6.75" customHeight="1">
      <c r="B73" s="1"/>
      <c r="C73" s="1"/>
      <c r="D73" s="15"/>
      <c r="E73" s="11"/>
      <c r="F73" s="11"/>
      <c r="G73" s="12"/>
      <c r="H73" s="12"/>
      <c r="I73" s="12"/>
      <c r="J73" s="11"/>
      <c r="K73" s="1"/>
      <c r="L73" s="15"/>
      <c r="M73" s="11"/>
      <c r="N73" s="11"/>
      <c r="O73" s="12"/>
      <c r="P73" s="13"/>
      <c r="Q73" s="11"/>
      <c r="R73" s="11"/>
      <c r="S73" s="15"/>
      <c r="T73" s="11"/>
      <c r="U73" s="11"/>
      <c r="V73" s="1"/>
      <c r="W73" s="11"/>
      <c r="X73" s="11"/>
      <c r="Y73" s="1"/>
      <c r="Z73" s="11"/>
      <c r="AA73" s="11"/>
      <c r="AB73" s="11"/>
      <c r="AC73" s="1"/>
      <c r="AD73" s="1"/>
      <c r="AE73" s="1"/>
      <c r="AF73" s="11"/>
      <c r="AG73" s="11"/>
      <c r="AH73" s="11"/>
      <c r="AI73" s="1"/>
      <c r="AJ73" s="1"/>
      <c r="AK73" s="11"/>
      <c r="AL73" s="11"/>
      <c r="AM73" s="11"/>
      <c r="AN73" s="1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1"/>
      <c r="BV73" s="11"/>
      <c r="BW73" s="11"/>
      <c r="BX73" s="11"/>
      <c r="BY73" s="1"/>
      <c r="BZ73" s="1"/>
      <c r="CA73" s="1"/>
      <c r="CB73" s="1"/>
      <c r="CC73" s="1"/>
      <c r="CD73" s="1"/>
      <c r="CE73" s="1"/>
      <c r="CF73" s="1"/>
      <c r="CG73" s="11"/>
      <c r="CH73" s="11"/>
      <c r="CI73" s="11"/>
      <c r="CJ73" s="11"/>
      <c r="CK73" s="1"/>
      <c r="CL73" s="1"/>
      <c r="CM73" s="1"/>
      <c r="CN73" s="1"/>
    </row>
    <row r="74" spans="2:92" ht="12" customHeight="1">
      <c r="B74" s="1"/>
      <c r="C74" s="1"/>
      <c r="D74" s="14"/>
      <c r="E74" s="14"/>
      <c r="F74" s="14"/>
      <c r="G74" s="14"/>
      <c r="H74" s="14"/>
      <c r="I74" s="14"/>
      <c r="J74" s="14"/>
      <c r="K74" s="14"/>
      <c r="L74" s="14"/>
      <c r="M74" s="14"/>
      <c r="N74" s="14"/>
      <c r="O74" s="14"/>
      <c r="P74" s="14"/>
      <c r="S74" s="16"/>
      <c r="T74" s="11"/>
      <c r="U74" s="1"/>
      <c r="V74" s="11"/>
      <c r="W74" s="1"/>
      <c r="X74" s="11"/>
      <c r="Y74" s="11"/>
      <c r="Z74" s="11"/>
      <c r="AA74" s="1"/>
      <c r="AB74" s="1"/>
      <c r="AC74" s="11"/>
      <c r="AD74" s="11"/>
      <c r="AE74" s="1"/>
      <c r="AF74" s="11"/>
      <c r="AG74" s="11"/>
      <c r="AH74" s="1"/>
      <c r="AI74" s="1"/>
      <c r="AJ74" s="1"/>
      <c r="AK74" s="11"/>
      <c r="AL74" s="1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1"/>
      <c r="BY74" s="1"/>
      <c r="BZ74" s="1"/>
      <c r="CA74" s="1"/>
      <c r="CB74" s="1"/>
      <c r="CC74" s="1"/>
      <c r="CD74" s="1"/>
      <c r="CE74" s="1"/>
      <c r="CF74" s="1"/>
      <c r="CG74" s="1"/>
      <c r="CH74" s="1"/>
      <c r="CI74" s="1"/>
      <c r="CJ74" s="11"/>
      <c r="CK74" s="1"/>
      <c r="CL74" s="1"/>
      <c r="CM74" s="1"/>
      <c r="CN74" s="1"/>
    </row>
    <row r="75" spans="2:92" ht="6.75" customHeight="1">
      <c r="B75" s="1"/>
      <c r="C75" s="1"/>
      <c r="D75" s="14"/>
      <c r="E75" s="14"/>
      <c r="F75" s="14"/>
      <c r="G75" s="14"/>
      <c r="H75" s="14"/>
      <c r="I75" s="14"/>
      <c r="J75" s="14"/>
      <c r="K75" s="14"/>
      <c r="L75" s="14"/>
      <c r="M75" s="14"/>
      <c r="N75" s="14"/>
      <c r="O75" s="14"/>
      <c r="P75" s="14"/>
      <c r="S75" s="16"/>
      <c r="T75" s="11"/>
      <c r="U75" s="1"/>
      <c r="V75" s="11"/>
      <c r="W75" s="1"/>
      <c r="X75" s="11"/>
      <c r="Y75" s="11"/>
      <c r="Z75" s="11"/>
      <c r="AA75" s="1"/>
      <c r="AB75" s="1"/>
      <c r="AC75" s="11"/>
      <c r="AD75" s="11"/>
      <c r="AE75" s="1"/>
      <c r="AF75" s="11"/>
      <c r="AG75" s="11"/>
      <c r="AH75" s="1"/>
      <c r="AI75" s="1"/>
      <c r="AJ75" s="1"/>
      <c r="AK75" s="11"/>
      <c r="AL75" s="1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1"/>
      <c r="BY75" s="1"/>
      <c r="BZ75" s="1"/>
      <c r="CA75" s="1"/>
      <c r="CB75" s="1"/>
      <c r="CC75" s="1"/>
      <c r="CD75" s="1"/>
      <c r="CE75" s="1"/>
      <c r="CF75" s="1"/>
      <c r="CG75" s="1"/>
      <c r="CH75" s="1"/>
      <c r="CI75" s="1"/>
      <c r="CJ75" s="11"/>
      <c r="CK75" s="1"/>
      <c r="CL75" s="1"/>
      <c r="CM75" s="1"/>
      <c r="CN75" s="1"/>
    </row>
    <row r="76" spans="2:92" ht="12" customHeight="1">
      <c r="B76" s="1"/>
      <c r="C76" s="1"/>
      <c r="D76" s="11"/>
      <c r="E76" s="11"/>
      <c r="F76" s="1"/>
      <c r="G76" s="1"/>
      <c r="H76" s="11"/>
      <c r="I76" s="11"/>
      <c r="J76" s="11"/>
      <c r="K76" s="1"/>
      <c r="L76" s="1"/>
      <c r="M76" s="1"/>
      <c r="N76" s="1"/>
      <c r="O76" s="11"/>
      <c r="P76" s="11"/>
      <c r="S76" s="11"/>
      <c r="T76" s="11"/>
      <c r="V76" s="1"/>
      <c r="W76" s="1"/>
      <c r="X76" s="1"/>
      <c r="Y76" s="1"/>
      <c r="Z76" s="1"/>
      <c r="AA76" s="1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1"/>
      <c r="BY76" s="1"/>
      <c r="BZ76" s="1"/>
      <c r="CA76" s="1"/>
      <c r="CB76" s="1"/>
      <c r="CC76" s="1"/>
      <c r="CD76" s="1"/>
      <c r="CE76" s="1"/>
      <c r="CF76" s="1"/>
      <c r="CG76" s="1"/>
      <c r="CH76" s="1"/>
      <c r="CI76" s="1"/>
      <c r="CJ76" s="11"/>
      <c r="CK76" s="1"/>
      <c r="CL76" s="1"/>
      <c r="CM76" s="1"/>
      <c r="CN76" s="1"/>
    </row>
    <row r="77" spans="2:92" ht="12" customHeight="1">
      <c r="B77" s="1"/>
      <c r="C77" s="15"/>
      <c r="D77" s="11"/>
      <c r="E77" s="11"/>
      <c r="F77" s="12"/>
      <c r="G77" s="12"/>
      <c r="H77" s="12"/>
      <c r="I77" s="11"/>
      <c r="J77" s="1"/>
      <c r="K77" s="15"/>
      <c r="L77" s="11"/>
      <c r="M77" s="11"/>
      <c r="N77" s="12"/>
      <c r="O77" s="13"/>
      <c r="P77" s="11"/>
      <c r="Q77" s="11"/>
      <c r="R77" s="15"/>
      <c r="S77" s="11"/>
      <c r="T77" s="11"/>
      <c r="U77" s="1"/>
      <c r="V77" s="11"/>
      <c r="W77" s="11"/>
      <c r="X77" s="1"/>
      <c r="Y77" s="11"/>
      <c r="Z77" s="11"/>
      <c r="AA77" s="11"/>
      <c r="AB77" s="1"/>
      <c r="AC77" s="1"/>
      <c r="AD77" s="1"/>
      <c r="AE77" s="11"/>
      <c r="AF77" s="11"/>
      <c r="AG77" s="11"/>
      <c r="AH77" s="1"/>
      <c r="AI77" s="1"/>
      <c r="AJ77" s="11"/>
      <c r="AK77" s="11"/>
      <c r="AL77" s="11"/>
      <c r="AM77" s="11"/>
      <c r="AN77" s="1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1"/>
      <c r="BV77" s="11"/>
      <c r="BW77" s="11"/>
      <c r="BX77" s="11"/>
      <c r="BY77" s="1"/>
      <c r="BZ77" s="1"/>
      <c r="CA77" s="1"/>
      <c r="CB77" s="1"/>
      <c r="CC77" s="1"/>
      <c r="CD77" s="1"/>
      <c r="CE77" s="1"/>
      <c r="CF77" s="1"/>
      <c r="CG77" s="11"/>
      <c r="CH77" s="11"/>
      <c r="CI77" s="11"/>
      <c r="CJ77" s="11"/>
      <c r="CK77" s="1"/>
      <c r="CL77" s="1"/>
      <c r="CM77" s="1"/>
      <c r="CN77" s="1"/>
    </row>
    <row r="78" spans="2:3" ht="13.5" customHeight="1">
      <c r="B78" s="1"/>
      <c r="C78" s="1"/>
    </row>
    <row r="79" spans="2:3" ht="13.5" customHeight="1">
      <c r="B79" s="1"/>
      <c r="C79" s="1"/>
    </row>
  </sheetData>
  <sheetProtection/>
  <mergeCells count="529">
    <mergeCell ref="M57:AV58"/>
    <mergeCell ref="M59:AV60"/>
    <mergeCell ref="M61:AV62"/>
    <mergeCell ref="M63:AV64"/>
    <mergeCell ref="BM41:BP42"/>
    <mergeCell ref="CG41:CJ42"/>
    <mergeCell ref="BI41:BL42"/>
    <mergeCell ref="CG43:CJ44"/>
    <mergeCell ref="BE43:BH44"/>
    <mergeCell ref="BI43:BL44"/>
    <mergeCell ref="AG41:AJ42"/>
    <mergeCell ref="CK41:CN42"/>
    <mergeCell ref="BQ41:BT42"/>
    <mergeCell ref="BU41:BX42"/>
    <mergeCell ref="BY41:CB42"/>
    <mergeCell ref="CC41:CF42"/>
    <mergeCell ref="AO41:AR42"/>
    <mergeCell ref="AS41:AV42"/>
    <mergeCell ref="AW41:AZ42"/>
    <mergeCell ref="BA41:BD42"/>
    <mergeCell ref="BM39:BP40"/>
    <mergeCell ref="BQ39:BT40"/>
    <mergeCell ref="BU39:BX40"/>
    <mergeCell ref="CG39:CJ40"/>
    <mergeCell ref="CK39:CN40"/>
    <mergeCell ref="D41:H42"/>
    <mergeCell ref="I41:L42"/>
    <mergeCell ref="M41:P42"/>
    <mergeCell ref="Q41:T42"/>
    <mergeCell ref="U41:X42"/>
    <mergeCell ref="CG37:CJ38"/>
    <mergeCell ref="CK37:CN38"/>
    <mergeCell ref="D39:H40"/>
    <mergeCell ref="I39:L40"/>
    <mergeCell ref="M39:P40"/>
    <mergeCell ref="Q39:T40"/>
    <mergeCell ref="U39:X40"/>
    <mergeCell ref="Y39:AB40"/>
    <mergeCell ref="AC39:AF40"/>
    <mergeCell ref="BA39:BD40"/>
    <mergeCell ref="Y37:AB38"/>
    <mergeCell ref="AC37:AF38"/>
    <mergeCell ref="AG37:AJ38"/>
    <mergeCell ref="BA43:BD44"/>
    <mergeCell ref="BE37:BH38"/>
    <mergeCell ref="BI37:BL38"/>
    <mergeCell ref="BE39:BH40"/>
    <mergeCell ref="BI39:BL40"/>
    <mergeCell ref="Y41:AB42"/>
    <mergeCell ref="AC41:AF42"/>
    <mergeCell ref="CK35:CN36"/>
    <mergeCell ref="D43:H44"/>
    <mergeCell ref="I43:L44"/>
    <mergeCell ref="M43:P44"/>
    <mergeCell ref="Q43:T44"/>
    <mergeCell ref="U43:X44"/>
    <mergeCell ref="CK43:CN44"/>
    <mergeCell ref="D37:H38"/>
    <mergeCell ref="I37:L38"/>
    <mergeCell ref="M37:P38"/>
    <mergeCell ref="AO39:AR40"/>
    <mergeCell ref="BA37:BD38"/>
    <mergeCell ref="BM43:BP44"/>
    <mergeCell ref="BQ43:BT44"/>
    <mergeCell ref="BU43:BX44"/>
    <mergeCell ref="CG35:CJ36"/>
    <mergeCell ref="BM37:BP38"/>
    <mergeCell ref="BQ37:BT38"/>
    <mergeCell ref="BU37:BX38"/>
    <mergeCell ref="CC37:CF38"/>
    <mergeCell ref="BA35:BD36"/>
    <mergeCell ref="BE35:BH36"/>
    <mergeCell ref="BI35:BL36"/>
    <mergeCell ref="AS43:AV44"/>
    <mergeCell ref="AS37:AV38"/>
    <mergeCell ref="AS39:AV40"/>
    <mergeCell ref="BE41:BH42"/>
    <mergeCell ref="BM35:BP36"/>
    <mergeCell ref="BQ35:BT36"/>
    <mergeCell ref="BU35:BX36"/>
    <mergeCell ref="E55:L56"/>
    <mergeCell ref="E51:L52"/>
    <mergeCell ref="BU45:BX46"/>
    <mergeCell ref="AG45:AJ46"/>
    <mergeCell ref="BA47:BD48"/>
    <mergeCell ref="BA45:BD46"/>
    <mergeCell ref="AS47:AV48"/>
    <mergeCell ref="CC45:CF46"/>
    <mergeCell ref="CG45:CJ46"/>
    <mergeCell ref="BE45:BH46"/>
    <mergeCell ref="BI45:BL46"/>
    <mergeCell ref="AK45:AN46"/>
    <mergeCell ref="AO45:AR46"/>
    <mergeCell ref="AS45:AV46"/>
    <mergeCell ref="AW45:AZ46"/>
    <mergeCell ref="BM45:BP46"/>
    <mergeCell ref="CK45:CN46"/>
    <mergeCell ref="E53:L54"/>
    <mergeCell ref="CG33:CJ34"/>
    <mergeCell ref="CK33:CN34"/>
    <mergeCell ref="I45:L46"/>
    <mergeCell ref="M45:P46"/>
    <mergeCell ref="Q45:T46"/>
    <mergeCell ref="U45:X46"/>
    <mergeCell ref="Y45:AB46"/>
    <mergeCell ref="AC45:AF46"/>
    <mergeCell ref="BA33:BD34"/>
    <mergeCell ref="BE33:BH34"/>
    <mergeCell ref="BI33:BL34"/>
    <mergeCell ref="BM33:BP34"/>
    <mergeCell ref="BU33:BX34"/>
    <mergeCell ref="BY33:CB34"/>
    <mergeCell ref="BQ33:BT34"/>
    <mergeCell ref="BQ31:BT32"/>
    <mergeCell ref="BU31:BX32"/>
    <mergeCell ref="BI31:BL32"/>
    <mergeCell ref="BM31:BP32"/>
    <mergeCell ref="BQ49:BT50"/>
    <mergeCell ref="BU49:BX50"/>
    <mergeCell ref="BU47:BX48"/>
    <mergeCell ref="BI47:BL48"/>
    <mergeCell ref="BM47:BP48"/>
    <mergeCell ref="BQ45:BT46"/>
    <mergeCell ref="BQ27:BT28"/>
    <mergeCell ref="BU27:BX28"/>
    <mergeCell ref="BE29:BH30"/>
    <mergeCell ref="BQ29:BT30"/>
    <mergeCell ref="BU29:BX30"/>
    <mergeCell ref="BI27:BL28"/>
    <mergeCell ref="BM27:BP28"/>
    <mergeCell ref="BI29:BL30"/>
    <mergeCell ref="BM29:BP30"/>
    <mergeCell ref="BQ25:BT26"/>
    <mergeCell ref="BU25:BX26"/>
    <mergeCell ref="BI23:BL24"/>
    <mergeCell ref="BM23:BP24"/>
    <mergeCell ref="BI25:BL26"/>
    <mergeCell ref="BM25:BP26"/>
    <mergeCell ref="BU22:BW22"/>
    <mergeCell ref="BI22:BK22"/>
    <mergeCell ref="BM22:BO22"/>
    <mergeCell ref="BE23:BH24"/>
    <mergeCell ref="BQ23:BT24"/>
    <mergeCell ref="BU23:BX24"/>
    <mergeCell ref="BI12:BL13"/>
    <mergeCell ref="BM12:BP13"/>
    <mergeCell ref="BI10:BL11"/>
    <mergeCell ref="BM10:BP11"/>
    <mergeCell ref="BE22:BG22"/>
    <mergeCell ref="BQ22:BS22"/>
    <mergeCell ref="BI20:BP21"/>
    <mergeCell ref="BE6:BH7"/>
    <mergeCell ref="BE16:BH17"/>
    <mergeCell ref="BE18:BH19"/>
    <mergeCell ref="BE25:BH26"/>
    <mergeCell ref="BE27:BH28"/>
    <mergeCell ref="BQ8:BT9"/>
    <mergeCell ref="BI8:BL9"/>
    <mergeCell ref="BM8:BP9"/>
    <mergeCell ref="BE12:BH13"/>
    <mergeCell ref="BQ12:BT13"/>
    <mergeCell ref="AW29:AZ30"/>
    <mergeCell ref="AW27:AZ28"/>
    <mergeCell ref="BA31:BD32"/>
    <mergeCell ref="BA6:BD7"/>
    <mergeCell ref="BA8:BD9"/>
    <mergeCell ref="BA10:BD11"/>
    <mergeCell ref="BA23:BD24"/>
    <mergeCell ref="BA12:BD13"/>
    <mergeCell ref="AW49:AZ50"/>
    <mergeCell ref="AW31:AZ32"/>
    <mergeCell ref="AW47:AZ48"/>
    <mergeCell ref="AW33:AZ34"/>
    <mergeCell ref="AW35:AZ36"/>
    <mergeCell ref="AW43:AZ44"/>
    <mergeCell ref="AW37:AZ38"/>
    <mergeCell ref="AW39:AZ40"/>
    <mergeCell ref="BY49:CB50"/>
    <mergeCell ref="AW5:AY5"/>
    <mergeCell ref="AW6:AZ7"/>
    <mergeCell ref="AW8:AZ9"/>
    <mergeCell ref="AW10:AZ11"/>
    <mergeCell ref="AW12:AZ13"/>
    <mergeCell ref="AW16:AZ17"/>
    <mergeCell ref="AW18:AZ19"/>
    <mergeCell ref="BA22:BC22"/>
    <mergeCell ref="AW22:AY22"/>
    <mergeCell ref="BY47:CB48"/>
    <mergeCell ref="BY22:CA22"/>
    <mergeCell ref="BY23:CB24"/>
    <mergeCell ref="BY25:CB26"/>
    <mergeCell ref="BY27:CB28"/>
    <mergeCell ref="BY39:CB40"/>
    <mergeCell ref="BY35:CB36"/>
    <mergeCell ref="BY43:CB44"/>
    <mergeCell ref="BY37:CB38"/>
    <mergeCell ref="BY45:CB46"/>
    <mergeCell ref="CG12:CJ13"/>
    <mergeCell ref="BQ16:BT17"/>
    <mergeCell ref="BU16:BX17"/>
    <mergeCell ref="BY12:CB13"/>
    <mergeCell ref="BY16:CB17"/>
    <mergeCell ref="CG16:CJ17"/>
    <mergeCell ref="BU12:BX13"/>
    <mergeCell ref="AS25:AV26"/>
    <mergeCell ref="AS27:AV28"/>
    <mergeCell ref="AS29:AV30"/>
    <mergeCell ref="AS31:AV32"/>
    <mergeCell ref="AS35:AV36"/>
    <mergeCell ref="CK16:CN17"/>
    <mergeCell ref="BA16:BD17"/>
    <mergeCell ref="BA18:BD19"/>
    <mergeCell ref="BE31:BH32"/>
    <mergeCell ref="BA25:BD26"/>
    <mergeCell ref="BY10:CB11"/>
    <mergeCell ref="BI16:BL17"/>
    <mergeCell ref="BM16:BP17"/>
    <mergeCell ref="BQ6:BT7"/>
    <mergeCell ref="BU6:BX7"/>
    <mergeCell ref="BI6:BL7"/>
    <mergeCell ref="BM6:BP7"/>
    <mergeCell ref="BQ10:BT11"/>
    <mergeCell ref="BU8:BX9"/>
    <mergeCell ref="BU10:BX11"/>
    <mergeCell ref="CC47:CF48"/>
    <mergeCell ref="CC33:CF34"/>
    <mergeCell ref="CC39:CF40"/>
    <mergeCell ref="CC35:CF36"/>
    <mergeCell ref="CC29:CF30"/>
    <mergeCell ref="CC22:CE22"/>
    <mergeCell ref="CC23:CF24"/>
    <mergeCell ref="CC25:CF26"/>
    <mergeCell ref="CC27:CF28"/>
    <mergeCell ref="CC43:CF44"/>
    <mergeCell ref="AO27:AR28"/>
    <mergeCell ref="AO29:AR30"/>
    <mergeCell ref="AO31:AR32"/>
    <mergeCell ref="AO33:AR34"/>
    <mergeCell ref="CC31:CF32"/>
    <mergeCell ref="BY29:CB30"/>
    <mergeCell ref="BY31:CB32"/>
    <mergeCell ref="BA27:BD28"/>
    <mergeCell ref="BA29:BD30"/>
    <mergeCell ref="AS33:AV34"/>
    <mergeCell ref="AO35:AR36"/>
    <mergeCell ref="D35:H36"/>
    <mergeCell ref="I35:L36"/>
    <mergeCell ref="M35:P36"/>
    <mergeCell ref="Q35:T36"/>
    <mergeCell ref="U35:X36"/>
    <mergeCell ref="Y35:AB36"/>
    <mergeCell ref="AC35:AF36"/>
    <mergeCell ref="AG35:AJ36"/>
    <mergeCell ref="B22:C64"/>
    <mergeCell ref="D27:H28"/>
    <mergeCell ref="I27:L28"/>
    <mergeCell ref="M27:P28"/>
    <mergeCell ref="D25:H26"/>
    <mergeCell ref="I25:L26"/>
    <mergeCell ref="M25:P26"/>
    <mergeCell ref="D33:H34"/>
    <mergeCell ref="I33:L34"/>
    <mergeCell ref="M33:P34"/>
    <mergeCell ref="M1:AL1"/>
    <mergeCell ref="I22:K22"/>
    <mergeCell ref="M22:O22"/>
    <mergeCell ref="Q22:S22"/>
    <mergeCell ref="U22:W22"/>
    <mergeCell ref="Y22:AA22"/>
    <mergeCell ref="AC22:AE22"/>
    <mergeCell ref="D20:L21"/>
    <mergeCell ref="M20:T21"/>
    <mergeCell ref="U20:AB21"/>
    <mergeCell ref="M23:P24"/>
    <mergeCell ref="Q23:T24"/>
    <mergeCell ref="Q27:T28"/>
    <mergeCell ref="Q33:T34"/>
    <mergeCell ref="U33:X34"/>
    <mergeCell ref="D45:H46"/>
    <mergeCell ref="Q25:T26"/>
    <mergeCell ref="U27:X28"/>
    <mergeCell ref="Q37:T38"/>
    <mergeCell ref="U37:X38"/>
    <mergeCell ref="AK23:AN24"/>
    <mergeCell ref="CG27:CJ28"/>
    <mergeCell ref="CG23:CJ24"/>
    <mergeCell ref="AG25:AJ26"/>
    <mergeCell ref="CG31:CJ32"/>
    <mergeCell ref="CG29:CJ30"/>
    <mergeCell ref="AO23:AR24"/>
    <mergeCell ref="AO25:AR26"/>
    <mergeCell ref="AW23:AZ24"/>
    <mergeCell ref="AW25:AZ26"/>
    <mergeCell ref="U25:X26"/>
    <mergeCell ref="AG47:AJ48"/>
    <mergeCell ref="AG23:AJ24"/>
    <mergeCell ref="U31:X32"/>
    <mergeCell ref="AG39:AJ40"/>
    <mergeCell ref="Y29:AB30"/>
    <mergeCell ref="Y33:AB34"/>
    <mergeCell ref="Y43:AB44"/>
    <mergeCell ref="AC43:AF44"/>
    <mergeCell ref="AG43:AJ44"/>
    <mergeCell ref="CO8:CO9"/>
    <mergeCell ref="CK18:CN19"/>
    <mergeCell ref="AG16:AJ17"/>
    <mergeCell ref="AK16:AN17"/>
    <mergeCell ref="AK18:AN19"/>
    <mergeCell ref="AK12:AN13"/>
    <mergeCell ref="AO12:AR13"/>
    <mergeCell ref="AO16:AR17"/>
    <mergeCell ref="AO18:AR19"/>
    <mergeCell ref="CO12:CO13"/>
    <mergeCell ref="CG18:CJ19"/>
    <mergeCell ref="AG18:AJ19"/>
    <mergeCell ref="CC18:CF19"/>
    <mergeCell ref="BQ18:BT19"/>
    <mergeCell ref="BU18:BX19"/>
    <mergeCell ref="BY18:CB19"/>
    <mergeCell ref="BI18:BL19"/>
    <mergeCell ref="BM18:BP19"/>
    <mergeCell ref="CO16:CO17"/>
    <mergeCell ref="Q31:T32"/>
    <mergeCell ref="M31:P32"/>
    <mergeCell ref="CO18:CO19"/>
    <mergeCell ref="CK29:CN30"/>
    <mergeCell ref="CK22:CM22"/>
    <mergeCell ref="CK27:CN28"/>
    <mergeCell ref="CK23:CN24"/>
    <mergeCell ref="CG20:CN21"/>
    <mergeCell ref="AC25:AF26"/>
    <mergeCell ref="CK31:CN32"/>
    <mergeCell ref="AK47:AN48"/>
    <mergeCell ref="CG47:CJ48"/>
    <mergeCell ref="CK47:CN48"/>
    <mergeCell ref="BE47:BH48"/>
    <mergeCell ref="BQ47:BT48"/>
    <mergeCell ref="AO47:AR48"/>
    <mergeCell ref="AK31:AN32"/>
    <mergeCell ref="AO43:AR44"/>
    <mergeCell ref="AO37:AR38"/>
    <mergeCell ref="D55:D56"/>
    <mergeCell ref="M47:P48"/>
    <mergeCell ref="U49:X50"/>
    <mergeCell ref="M49:P50"/>
    <mergeCell ref="Q49:T50"/>
    <mergeCell ref="D47:H48"/>
    <mergeCell ref="I47:L48"/>
    <mergeCell ref="M51:AV52"/>
    <mergeCell ref="M53:AV54"/>
    <mergeCell ref="M55:AV56"/>
    <mergeCell ref="D53:D54"/>
    <mergeCell ref="D31:H32"/>
    <mergeCell ref="I31:L32"/>
    <mergeCell ref="D18:H19"/>
    <mergeCell ref="I18:L19"/>
    <mergeCell ref="D14:H15"/>
    <mergeCell ref="D16:H17"/>
    <mergeCell ref="D22:H22"/>
    <mergeCell ref="I23:L24"/>
    <mergeCell ref="D49:H50"/>
    <mergeCell ref="U8:X9"/>
    <mergeCell ref="AC8:AF9"/>
    <mergeCell ref="Y8:AB9"/>
    <mergeCell ref="I8:L9"/>
    <mergeCell ref="I6:L7"/>
    <mergeCell ref="D51:D52"/>
    <mergeCell ref="Q18:T19"/>
    <mergeCell ref="U18:X19"/>
    <mergeCell ref="AC27:AF28"/>
    <mergeCell ref="U23:X24"/>
    <mergeCell ref="D6:H7"/>
    <mergeCell ref="D8:H9"/>
    <mergeCell ref="D10:H11"/>
    <mergeCell ref="D12:H13"/>
    <mergeCell ref="M8:P9"/>
    <mergeCell ref="Q8:T9"/>
    <mergeCell ref="I10:L11"/>
    <mergeCell ref="M10:P11"/>
    <mergeCell ref="Q10:T11"/>
    <mergeCell ref="Y12:AB13"/>
    <mergeCell ref="I12:L13"/>
    <mergeCell ref="CK6:CN7"/>
    <mergeCell ref="M6:P7"/>
    <mergeCell ref="Q6:T7"/>
    <mergeCell ref="U6:X7"/>
    <mergeCell ref="Y6:AB7"/>
    <mergeCell ref="AC6:AF7"/>
    <mergeCell ref="AK6:AN7"/>
    <mergeCell ref="CG6:CJ7"/>
    <mergeCell ref="AG6:AJ7"/>
    <mergeCell ref="AG8:AJ9"/>
    <mergeCell ref="CK8:CN9"/>
    <mergeCell ref="CG8:CJ9"/>
    <mergeCell ref="AO6:AR7"/>
    <mergeCell ref="AO8:AR9"/>
    <mergeCell ref="CC6:CF7"/>
    <mergeCell ref="CC8:CF9"/>
    <mergeCell ref="AS6:AV7"/>
    <mergeCell ref="BY6:CB7"/>
    <mergeCell ref="CK10:CN11"/>
    <mergeCell ref="AK8:AN9"/>
    <mergeCell ref="CG10:CJ11"/>
    <mergeCell ref="AO10:AR11"/>
    <mergeCell ref="CC10:CF11"/>
    <mergeCell ref="AS8:AV9"/>
    <mergeCell ref="AS10:AV11"/>
    <mergeCell ref="BE10:BH11"/>
    <mergeCell ref="BE8:BH9"/>
    <mergeCell ref="BY8:CB9"/>
    <mergeCell ref="U10:X11"/>
    <mergeCell ref="M12:P13"/>
    <mergeCell ref="Q12:T13"/>
    <mergeCell ref="AG10:AJ11"/>
    <mergeCell ref="AG12:AJ13"/>
    <mergeCell ref="AK22:AM22"/>
    <mergeCell ref="Y10:AB11"/>
    <mergeCell ref="AC10:AF11"/>
    <mergeCell ref="Q16:T17"/>
    <mergeCell ref="AK10:AN11"/>
    <mergeCell ref="BY20:CF21"/>
    <mergeCell ref="U12:X13"/>
    <mergeCell ref="AC18:AF19"/>
    <mergeCell ref="AG22:AI22"/>
    <mergeCell ref="AK20:AR21"/>
    <mergeCell ref="AO22:AQ22"/>
    <mergeCell ref="AS12:AV13"/>
    <mergeCell ref="AS16:AV17"/>
    <mergeCell ref="AC12:AF13"/>
    <mergeCell ref="U16:X17"/>
    <mergeCell ref="CK25:CN26"/>
    <mergeCell ref="AK25:AN26"/>
    <mergeCell ref="CG25:CJ26"/>
    <mergeCell ref="CK12:CN13"/>
    <mergeCell ref="CG22:CI22"/>
    <mergeCell ref="AS18:AV19"/>
    <mergeCell ref="CC12:CF13"/>
    <mergeCell ref="CC16:CF17"/>
    <mergeCell ref="AS22:AU22"/>
    <mergeCell ref="AS23:AV24"/>
    <mergeCell ref="Y18:AB19"/>
    <mergeCell ref="Y16:AB17"/>
    <mergeCell ref="AC16:AF17"/>
    <mergeCell ref="Y23:AB24"/>
    <mergeCell ref="AG27:AJ28"/>
    <mergeCell ref="AC31:AF32"/>
    <mergeCell ref="AG29:AJ30"/>
    <mergeCell ref="AG31:AJ32"/>
    <mergeCell ref="AC23:AF24"/>
    <mergeCell ref="Y25:AB26"/>
    <mergeCell ref="AK41:AN42"/>
    <mergeCell ref="Q47:T48"/>
    <mergeCell ref="Y47:AB48"/>
    <mergeCell ref="U29:X30"/>
    <mergeCell ref="Y27:AB28"/>
    <mergeCell ref="U47:X48"/>
    <mergeCell ref="Y31:AB32"/>
    <mergeCell ref="Q29:T30"/>
    <mergeCell ref="AC33:AF34"/>
    <mergeCell ref="AG33:AJ34"/>
    <mergeCell ref="CC49:CF50"/>
    <mergeCell ref="AS49:AV50"/>
    <mergeCell ref="BI49:BL50"/>
    <mergeCell ref="BM49:BP50"/>
    <mergeCell ref="BA49:BD50"/>
    <mergeCell ref="AK33:AN34"/>
    <mergeCell ref="AK35:AN36"/>
    <mergeCell ref="AK43:AN44"/>
    <mergeCell ref="AK37:AN38"/>
    <mergeCell ref="AK39:AN40"/>
    <mergeCell ref="M18:P19"/>
    <mergeCell ref="CK49:CN50"/>
    <mergeCell ref="AS20:AZ21"/>
    <mergeCell ref="BA20:BH21"/>
    <mergeCell ref="BE49:BH50"/>
    <mergeCell ref="CG49:CJ50"/>
    <mergeCell ref="Y49:AB50"/>
    <mergeCell ref="AC49:AF50"/>
    <mergeCell ref="AK49:AN50"/>
    <mergeCell ref="AO49:AR50"/>
    <mergeCell ref="J14:J15"/>
    <mergeCell ref="K14:P15"/>
    <mergeCell ref="R14:R15"/>
    <mergeCell ref="I16:L17"/>
    <mergeCell ref="M16:P17"/>
    <mergeCell ref="AG49:AJ50"/>
    <mergeCell ref="AC20:AJ21"/>
    <mergeCell ref="I49:L50"/>
    <mergeCell ref="I29:L30"/>
    <mergeCell ref="M29:P30"/>
    <mergeCell ref="CK5:CM5"/>
    <mergeCell ref="AK5:AM5"/>
    <mergeCell ref="B5:C21"/>
    <mergeCell ref="D5:H5"/>
    <mergeCell ref="I5:K5"/>
    <mergeCell ref="S14:X15"/>
    <mergeCell ref="Z14:Z15"/>
    <mergeCell ref="AA14:AF15"/>
    <mergeCell ref="CG5:CI5"/>
    <mergeCell ref="M5:O5"/>
    <mergeCell ref="CC5:CE5"/>
    <mergeCell ref="AS5:AU5"/>
    <mergeCell ref="BA5:BC5"/>
    <mergeCell ref="BQ5:BS5"/>
    <mergeCell ref="BU5:BW5"/>
    <mergeCell ref="BI5:BK5"/>
    <mergeCell ref="BM5:BO5"/>
    <mergeCell ref="BY5:CA5"/>
    <mergeCell ref="BE5:BG5"/>
    <mergeCell ref="D63:D64"/>
    <mergeCell ref="D61:D62"/>
    <mergeCell ref="D57:D58"/>
    <mergeCell ref="D59:D60"/>
    <mergeCell ref="AG5:AI5"/>
    <mergeCell ref="AO5:AQ5"/>
    <mergeCell ref="Q5:S5"/>
    <mergeCell ref="U5:W5"/>
    <mergeCell ref="Y5:AA5"/>
    <mergeCell ref="AC5:AE5"/>
    <mergeCell ref="E61:L62"/>
    <mergeCell ref="E63:L64"/>
    <mergeCell ref="BQ20:BX21"/>
    <mergeCell ref="E57:L58"/>
    <mergeCell ref="E59:L60"/>
    <mergeCell ref="AK27:AN28"/>
    <mergeCell ref="AC47:AF48"/>
    <mergeCell ref="AC29:AF30"/>
    <mergeCell ref="AK29:AN30"/>
    <mergeCell ref="D29:H30"/>
  </mergeCells>
  <dataValidations count="5">
    <dataValidation type="list" allowBlank="1" showInputMessage="1" showErrorMessage="1" sqref="BI58:BI59 BH63 O72:O73 N77 D51:D64 J14:J15 R14:R15 Z14:Z15">
      <formula1>"□,■"</formula1>
    </dataValidation>
    <dataValidation type="list" allowBlank="1" showInputMessage="1" showErrorMessage="1" sqref="I25:CN50">
      <formula1>"―,イ,ロ,ハ,ニ"</formula1>
    </dataValidation>
    <dataValidation type="list" allowBlank="1" showInputMessage="1" showErrorMessage="1" sqref="AK5:AM5 CG5:CI5 CK5:CM5 BI22:BK22 AG22:AI22 CC22:CE22 CG22:CI22 AO5:AQ5 AK22:AM22 CC5:CE5 BY22:CA22 AS5:AU5 AO22:AQ22 BY5:CA5 BU22:BW22 AW5:AY5 AS22:AU22 BA5:BC5 AW22:AY22 BU5:BW5 BQ22:BS22 BQ5:BS5 BM22:BO22 BE5:BG5 BA22:BC22 BI5:BK5 BE22:BG22 BM5:BO5 I5:K5 M5:O5 Q5:S5 U5:W5 Y5:AA5 AC5:AE5 I22:K22 M22:O22 Q22:S22 U22:W22 Y22:AA22 AG5:AI5 AC22:AE22 CK22:CM22">
      <formula1>"1,2"</formula1>
    </dataValidation>
    <dataValidation allowBlank="1" showInputMessage="1" showErrorMessage="1" imeMode="hiragana" sqref="BM6 AG6 Y6 AC6 U6 I6:T7 AK6 AO6 AS6 AW6 BA6 BE6 BI6 BQ6:CN7 E25:H28 D25:D29 D31 D33 D35 D37 D39 D41:H50"/>
    <dataValidation type="list" allowBlank="1" showInputMessage="1" showErrorMessage="1" sqref="M51:AV64">
      <formula1>"イ,ロ,ハ,ニ"</formula1>
    </dataValidation>
  </dataValidations>
  <printOptions/>
  <pageMargins left="0.7874015748031497" right="0.3937007874015748" top="0.2755905511811024" bottom="0.4330708661417323" header="0.1968503937007874" footer="0.07874015748031496"/>
  <pageSetup horizontalDpi="600" verticalDpi="600" orientation="landscape" paperSize="8" r:id="rId2"/>
  <headerFooter alignWithMargins="0">
    <oddHeader xml:space="preserve">&amp;C&amp;8                                                </oddHeader>
    <oddFooter>&amp;C&amp;P</oddFooter>
  </headerFooter>
  <ignoredErrors>
    <ignoredError sqref="I22:CN24" unlockedFormula="1"/>
    <ignoredError sqref="BI5" numberStoredAsText="1"/>
  </ignoredErrors>
  <drawing r:id="rId1"/>
</worksheet>
</file>

<file path=xl/worksheets/sheet6.xml><?xml version="1.0" encoding="utf-8"?>
<worksheet xmlns="http://schemas.openxmlformats.org/spreadsheetml/2006/main" xmlns:r="http://schemas.openxmlformats.org/officeDocument/2006/relationships">
  <sheetPr>
    <tabColor indexed="12"/>
  </sheetPr>
  <dimension ref="B2:DE65"/>
  <sheetViews>
    <sheetView zoomScale="75" zoomScaleNormal="75" zoomScaleSheetLayoutView="50" zoomScalePageLayoutView="0" workbookViewId="0" topLeftCell="A1">
      <selection activeCell="C10" sqref="C10:S13"/>
    </sheetView>
  </sheetViews>
  <sheetFormatPr defaultColWidth="2.28125" defaultRowHeight="13.5" customHeight="1"/>
  <cols>
    <col min="1" max="1" width="4.57421875" style="0" customWidth="1"/>
    <col min="2" max="27" width="2.28125" style="0" customWidth="1"/>
    <col min="28" max="28" width="4.8515625" style="0" hidden="1" customWidth="1"/>
    <col min="29" max="32" width="2.28125" style="0" customWidth="1"/>
    <col min="33" max="33" width="5.7109375" style="0" hidden="1" customWidth="1"/>
    <col min="34" max="34" width="3.421875" style="0" hidden="1" customWidth="1"/>
    <col min="35" max="35" width="5.57421875" style="0" hidden="1" customWidth="1"/>
    <col min="36" max="63" width="2.28125" style="0" customWidth="1"/>
    <col min="64" max="64" width="4.8515625" style="0" hidden="1" customWidth="1"/>
    <col min="65" max="68" width="2.28125" style="0" customWidth="1"/>
    <col min="69" max="69" width="6.421875" style="0" hidden="1" customWidth="1"/>
    <col min="70" max="70" width="6.140625" style="0" hidden="1" customWidth="1"/>
    <col min="71" max="71" width="6.28125" style="0" hidden="1" customWidth="1"/>
    <col min="72" max="99" width="2.28125" style="0" customWidth="1"/>
    <col min="100" max="100" width="4.421875" style="0" hidden="1" customWidth="1"/>
    <col min="101" max="104" width="2.28125" style="0" customWidth="1"/>
    <col min="105" max="105" width="9.57421875" style="0" hidden="1" customWidth="1"/>
    <col min="106" max="106" width="4.140625" style="0" hidden="1" customWidth="1"/>
    <col min="107" max="107" width="4.421875" style="0" hidden="1" customWidth="1"/>
    <col min="108" max="108" width="2.28125" style="0" hidden="1" customWidth="1"/>
    <col min="109" max="109" width="11.57421875" style="0" hidden="1" customWidth="1"/>
  </cols>
  <sheetData>
    <row r="2" ht="12.75" customHeight="1">
      <c r="X2" s="22" t="s">
        <v>50</v>
      </c>
    </row>
    <row r="3" ht="9.75" customHeight="1">
      <c r="X3" s="22"/>
    </row>
    <row r="4" spans="2:85" ht="12.75" customHeight="1">
      <c r="B4" s="5"/>
      <c r="U4" s="64"/>
      <c r="V4" s="64"/>
      <c r="W4" s="16"/>
      <c r="X4" s="126" t="s">
        <v>44</v>
      </c>
      <c r="Y4" s="16"/>
      <c r="Z4" s="16"/>
      <c r="AA4" s="16"/>
      <c r="AB4" s="16"/>
      <c r="AC4" s="16"/>
      <c r="AD4" s="16"/>
      <c r="AE4" s="16"/>
      <c r="AF4" s="16"/>
      <c r="AG4" s="16"/>
      <c r="AL4" s="5"/>
      <c r="AW4" s="55"/>
      <c r="BV4" s="5"/>
      <c r="CG4" s="55"/>
    </row>
    <row r="5" spans="2:105" ht="6" customHeight="1">
      <c r="B5" s="45"/>
      <c r="C5" s="44"/>
      <c r="D5" s="44"/>
      <c r="E5" s="44"/>
      <c r="F5" s="44"/>
      <c r="G5" s="44"/>
      <c r="H5" s="44"/>
      <c r="I5" s="44"/>
      <c r="J5" s="44"/>
      <c r="K5" s="44"/>
      <c r="L5" s="44"/>
      <c r="M5" s="44"/>
      <c r="N5" s="44"/>
      <c r="O5" s="44"/>
      <c r="P5" s="44"/>
      <c r="Q5" s="44"/>
      <c r="R5" s="44"/>
      <c r="S5" s="44"/>
      <c r="T5" s="44"/>
      <c r="U5" s="64"/>
      <c r="V5" s="64"/>
      <c r="W5" s="16"/>
      <c r="X5" s="16"/>
      <c r="Y5" s="16"/>
      <c r="Z5" s="16"/>
      <c r="AA5" s="16"/>
      <c r="AB5" s="16"/>
      <c r="AC5" s="16"/>
      <c r="AD5" s="16"/>
      <c r="AE5" s="16"/>
      <c r="AF5" s="16"/>
      <c r="AG5" s="16"/>
      <c r="AH5" s="44"/>
      <c r="AI5" s="44"/>
      <c r="AJ5" s="44"/>
      <c r="AK5" s="44"/>
      <c r="AL5" s="45"/>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5"/>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row>
    <row r="6" spans="2:105" ht="6" customHeight="1" thickBot="1">
      <c r="B6" s="45"/>
      <c r="C6" s="44"/>
      <c r="D6" s="44"/>
      <c r="E6" s="44"/>
      <c r="F6" s="44"/>
      <c r="G6" s="44"/>
      <c r="H6" s="44"/>
      <c r="I6" s="44"/>
      <c r="J6" s="44"/>
      <c r="K6" s="44"/>
      <c r="L6" s="44"/>
      <c r="M6" s="44"/>
      <c r="N6" s="44"/>
      <c r="O6" s="44"/>
      <c r="P6" s="44"/>
      <c r="Q6" s="44"/>
      <c r="R6" s="44"/>
      <c r="S6" s="44"/>
      <c r="T6" s="44"/>
      <c r="U6" s="64"/>
      <c r="V6" s="64"/>
      <c r="W6" s="16"/>
      <c r="X6" s="16"/>
      <c r="Y6" s="16"/>
      <c r="Z6" s="16"/>
      <c r="AA6" s="16"/>
      <c r="AB6" s="16"/>
      <c r="AC6" s="16"/>
      <c r="AD6" s="16"/>
      <c r="AE6" s="16"/>
      <c r="AF6" s="16"/>
      <c r="AG6" s="16"/>
      <c r="AH6" s="44"/>
      <c r="AI6" s="44"/>
      <c r="AJ6" s="44"/>
      <c r="AK6" s="44"/>
      <c r="AL6" s="45"/>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5"/>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row>
    <row r="7" spans="2:105" ht="12.75" customHeight="1">
      <c r="B7" s="44"/>
      <c r="C7" s="499" t="s">
        <v>63</v>
      </c>
      <c r="D7" s="500"/>
      <c r="E7" s="500"/>
      <c r="F7" s="500"/>
      <c r="G7" s="500"/>
      <c r="H7" s="500"/>
      <c r="I7" s="500"/>
      <c r="J7" s="500"/>
      <c r="K7" s="500"/>
      <c r="L7" s="500"/>
      <c r="M7" s="500"/>
      <c r="N7" s="500"/>
      <c r="O7" s="500"/>
      <c r="P7" s="500"/>
      <c r="Q7" s="500"/>
      <c r="R7" s="500"/>
      <c r="S7" s="501"/>
      <c r="T7" s="79"/>
      <c r="U7" s="72"/>
      <c r="V7" s="72"/>
      <c r="W7" s="72"/>
      <c r="X7" s="72"/>
      <c r="Y7" s="72"/>
      <c r="Z7" s="72"/>
      <c r="AA7" s="72"/>
      <c r="AB7" s="72"/>
      <c r="AC7" s="72"/>
      <c r="AD7" s="72"/>
      <c r="AE7" s="72"/>
      <c r="AF7" s="72"/>
      <c r="AG7" s="73"/>
      <c r="AH7" s="73"/>
      <c r="AI7" s="73"/>
      <c r="AJ7" s="73"/>
      <c r="AK7" s="73"/>
      <c r="AL7" s="108"/>
      <c r="AM7" s="101"/>
      <c r="AN7" s="91"/>
      <c r="AO7" s="91"/>
      <c r="AP7" s="91"/>
      <c r="AQ7" s="91"/>
      <c r="AR7" s="91"/>
      <c r="AS7" s="91"/>
      <c r="AT7" s="91"/>
      <c r="AU7" s="91"/>
      <c r="AV7" s="91"/>
      <c r="AW7" s="91"/>
      <c r="AX7" s="91"/>
      <c r="AY7" s="24"/>
      <c r="AZ7" s="72"/>
      <c r="BA7" s="72"/>
      <c r="BB7" s="72"/>
      <c r="BC7" s="80"/>
      <c r="BD7" s="72"/>
      <c r="BE7" s="72"/>
      <c r="BF7" s="72"/>
      <c r="BG7" s="72"/>
      <c r="BH7" s="72"/>
      <c r="BI7" s="72"/>
      <c r="BJ7" s="72"/>
      <c r="BK7" s="72"/>
      <c r="BL7" s="72"/>
      <c r="BM7" s="72"/>
      <c r="BN7" s="72"/>
      <c r="BO7" s="72"/>
      <c r="BP7" s="74"/>
      <c r="BQ7" s="63"/>
      <c r="BR7" s="65"/>
      <c r="BS7" s="65"/>
      <c r="BT7" s="65"/>
      <c r="BU7" s="65"/>
      <c r="BV7" s="75"/>
      <c r="BW7" s="538" t="s">
        <v>61</v>
      </c>
      <c r="BX7" s="440"/>
      <c r="BY7" s="440"/>
      <c r="BZ7" s="440"/>
      <c r="CA7" s="440"/>
      <c r="CB7" s="440"/>
      <c r="CC7" s="440"/>
      <c r="CD7" s="440"/>
      <c r="CE7" s="440"/>
      <c r="CF7" s="441"/>
      <c r="CG7" s="606">
        <f>IF(BH65=0,"",SUM(AC24,AC30,AC36,AC42,AC48,AC54,AC60,BM24,BM30,BM36,BM42,BM48,BM54,BM60,CW24,CW30,CW36,CW42,CW48,CW60))</f>
        <v>14.020000000000001</v>
      </c>
      <c r="CH7" s="607"/>
      <c r="CI7" s="607"/>
      <c r="CJ7" s="607"/>
      <c r="CK7" s="607"/>
      <c r="CL7" s="607"/>
      <c r="CM7" s="607"/>
      <c r="CN7" s="607"/>
      <c r="CO7" s="607"/>
      <c r="CP7" s="607"/>
      <c r="CQ7" s="607"/>
      <c r="CR7" s="607"/>
      <c r="CS7" s="607"/>
      <c r="CT7" s="607"/>
      <c r="CU7" s="607"/>
      <c r="CV7" s="607"/>
      <c r="CW7" s="607"/>
      <c r="CX7" s="607"/>
      <c r="CY7" s="607"/>
      <c r="CZ7" s="608"/>
      <c r="DA7" s="44"/>
    </row>
    <row r="8" spans="2:105" ht="12.75" customHeight="1">
      <c r="B8" s="44"/>
      <c r="C8" s="502"/>
      <c r="D8" s="503"/>
      <c r="E8" s="503"/>
      <c r="F8" s="503"/>
      <c r="G8" s="503"/>
      <c r="H8" s="503"/>
      <c r="I8" s="503"/>
      <c r="J8" s="503"/>
      <c r="K8" s="503"/>
      <c r="L8" s="503"/>
      <c r="M8" s="503"/>
      <c r="N8" s="503"/>
      <c r="O8" s="503"/>
      <c r="P8" s="503"/>
      <c r="Q8" s="503"/>
      <c r="R8" s="503"/>
      <c r="S8" s="504"/>
      <c r="T8" s="81"/>
      <c r="U8" s="64" t="s">
        <v>55</v>
      </c>
      <c r="V8" s="64"/>
      <c r="W8" s="65"/>
      <c r="X8" s="65"/>
      <c r="Y8" s="65"/>
      <c r="Z8" s="65"/>
      <c r="AA8" s="65"/>
      <c r="AB8" s="65"/>
      <c r="AC8" s="65"/>
      <c r="AD8" s="65"/>
      <c r="AE8" s="65"/>
      <c r="AF8" s="65"/>
      <c r="AG8" s="64"/>
      <c r="AH8" s="1"/>
      <c r="AI8" s="1"/>
      <c r="AJ8" s="1"/>
      <c r="AK8" s="1"/>
      <c r="AL8" s="84"/>
      <c r="AM8" s="83"/>
      <c r="AN8" s="2" t="s">
        <v>92</v>
      </c>
      <c r="AO8" s="2"/>
      <c r="AP8" s="2"/>
      <c r="AQ8" s="2"/>
      <c r="AR8" s="2"/>
      <c r="AS8" s="2"/>
      <c r="AT8" s="2"/>
      <c r="AU8" s="2"/>
      <c r="AV8" s="2"/>
      <c r="AW8" s="2"/>
      <c r="AX8" s="2"/>
      <c r="AY8" s="16"/>
      <c r="AZ8" s="65"/>
      <c r="BA8" s="1"/>
      <c r="BB8" s="1"/>
      <c r="BC8" s="84"/>
      <c r="BE8" s="492" t="s">
        <v>68</v>
      </c>
      <c r="BF8" s="492"/>
      <c r="BG8" s="492"/>
      <c r="BH8" s="492"/>
      <c r="BI8" s="492"/>
      <c r="BJ8" s="492"/>
      <c r="BK8" s="492"/>
      <c r="BL8" s="492"/>
      <c r="BM8" s="492"/>
      <c r="BN8" s="492"/>
      <c r="BO8" s="492"/>
      <c r="BP8" s="75"/>
      <c r="BQ8" s="63"/>
      <c r="BR8" s="65"/>
      <c r="BS8" s="65"/>
      <c r="BT8" s="65"/>
      <c r="BU8" s="65"/>
      <c r="BV8" s="75"/>
      <c r="BW8" s="348"/>
      <c r="BX8" s="257"/>
      <c r="BY8" s="257"/>
      <c r="BZ8" s="257"/>
      <c r="CA8" s="257"/>
      <c r="CB8" s="257"/>
      <c r="CC8" s="257"/>
      <c r="CD8" s="257"/>
      <c r="CE8" s="257"/>
      <c r="CF8" s="349"/>
      <c r="CG8" s="609"/>
      <c r="CH8" s="610"/>
      <c r="CI8" s="610"/>
      <c r="CJ8" s="610"/>
      <c r="CK8" s="610"/>
      <c r="CL8" s="610"/>
      <c r="CM8" s="610"/>
      <c r="CN8" s="610"/>
      <c r="CO8" s="610"/>
      <c r="CP8" s="610"/>
      <c r="CQ8" s="610"/>
      <c r="CR8" s="610"/>
      <c r="CS8" s="610"/>
      <c r="CT8" s="610"/>
      <c r="CU8" s="610"/>
      <c r="CV8" s="610"/>
      <c r="CW8" s="610"/>
      <c r="CX8" s="610"/>
      <c r="CY8" s="610"/>
      <c r="CZ8" s="611"/>
      <c r="DA8" s="44"/>
    </row>
    <row r="9" spans="3:104" ht="12.75" customHeight="1">
      <c r="C9" s="502"/>
      <c r="D9" s="503"/>
      <c r="E9" s="503"/>
      <c r="F9" s="503"/>
      <c r="G9" s="503"/>
      <c r="H9" s="503"/>
      <c r="I9" s="503"/>
      <c r="J9" s="503"/>
      <c r="K9" s="503"/>
      <c r="L9" s="503"/>
      <c r="M9" s="503"/>
      <c r="N9" s="503"/>
      <c r="O9" s="503"/>
      <c r="P9" s="503"/>
      <c r="Q9" s="503"/>
      <c r="R9" s="503"/>
      <c r="S9" s="504"/>
      <c r="T9" s="81"/>
      <c r="U9" s="493" t="s">
        <v>18</v>
      </c>
      <c r="V9" s="493"/>
      <c r="W9" s="493"/>
      <c r="X9" s="494" t="s">
        <v>56</v>
      </c>
      <c r="Y9" s="494"/>
      <c r="Z9" s="494"/>
      <c r="AA9" s="494"/>
      <c r="AB9" s="494"/>
      <c r="AC9" s="494"/>
      <c r="AD9" s="89"/>
      <c r="AE9" s="64"/>
      <c r="AF9" s="67"/>
      <c r="AG9" s="2"/>
      <c r="AH9" s="1"/>
      <c r="AI9" s="1"/>
      <c r="AJ9" s="1"/>
      <c r="AK9" s="1"/>
      <c r="AL9" s="84"/>
      <c r="AM9" s="83"/>
      <c r="AN9" s="2"/>
      <c r="AO9" s="2" t="s">
        <v>93</v>
      </c>
      <c r="AP9" s="2"/>
      <c r="AQ9" s="2"/>
      <c r="AR9" s="2"/>
      <c r="AS9" s="2"/>
      <c r="AT9" s="2"/>
      <c r="AU9" s="2"/>
      <c r="AV9" s="2"/>
      <c r="AW9" s="2"/>
      <c r="AX9" s="2"/>
      <c r="AY9" s="16"/>
      <c r="AZ9" s="1"/>
      <c r="BA9" s="1"/>
      <c r="BB9" s="1"/>
      <c r="BC9" s="84"/>
      <c r="BE9" s="492"/>
      <c r="BF9" s="492"/>
      <c r="BG9" s="492"/>
      <c r="BH9" s="492"/>
      <c r="BI9" s="492"/>
      <c r="BJ9" s="492"/>
      <c r="BK9" s="492"/>
      <c r="BL9" s="492"/>
      <c r="BM9" s="492"/>
      <c r="BN9" s="492"/>
      <c r="BO9" s="492"/>
      <c r="BP9" s="19"/>
      <c r="BQ9" s="18"/>
      <c r="BR9" s="1"/>
      <c r="BS9" s="1"/>
      <c r="BT9" s="1"/>
      <c r="BU9" s="1"/>
      <c r="BV9" s="19"/>
      <c r="BW9" s="348"/>
      <c r="BX9" s="257"/>
      <c r="BY9" s="257"/>
      <c r="BZ9" s="257"/>
      <c r="CA9" s="257"/>
      <c r="CB9" s="257"/>
      <c r="CC9" s="257"/>
      <c r="CD9" s="257"/>
      <c r="CE9" s="257"/>
      <c r="CF9" s="349"/>
      <c r="CG9" s="609"/>
      <c r="CH9" s="610"/>
      <c r="CI9" s="610"/>
      <c r="CJ9" s="610"/>
      <c r="CK9" s="610"/>
      <c r="CL9" s="610"/>
      <c r="CM9" s="610"/>
      <c r="CN9" s="610"/>
      <c r="CO9" s="610"/>
      <c r="CP9" s="610"/>
      <c r="CQ9" s="610"/>
      <c r="CR9" s="610"/>
      <c r="CS9" s="610"/>
      <c r="CT9" s="610"/>
      <c r="CU9" s="610"/>
      <c r="CV9" s="610"/>
      <c r="CW9" s="610"/>
      <c r="CX9" s="610"/>
      <c r="CY9" s="610"/>
      <c r="CZ9" s="611"/>
    </row>
    <row r="10" spans="3:104" ht="12.75" customHeight="1">
      <c r="C10" s="505" t="s">
        <v>151</v>
      </c>
      <c r="D10" s="506"/>
      <c r="E10" s="506"/>
      <c r="F10" s="506"/>
      <c r="G10" s="506"/>
      <c r="H10" s="506"/>
      <c r="I10" s="506"/>
      <c r="J10" s="506"/>
      <c r="K10" s="506"/>
      <c r="L10" s="506"/>
      <c r="M10" s="506"/>
      <c r="N10" s="506"/>
      <c r="O10" s="506"/>
      <c r="P10" s="506"/>
      <c r="Q10" s="506"/>
      <c r="R10" s="506"/>
      <c r="S10" s="507"/>
      <c r="T10" s="81"/>
      <c r="U10" s="493"/>
      <c r="V10" s="493"/>
      <c r="W10" s="493"/>
      <c r="X10" s="494"/>
      <c r="Y10" s="494"/>
      <c r="Z10" s="494"/>
      <c r="AA10" s="494"/>
      <c r="AB10" s="494"/>
      <c r="AC10" s="494"/>
      <c r="AD10" s="89"/>
      <c r="AE10" s="64"/>
      <c r="AF10" s="66"/>
      <c r="AG10" s="2"/>
      <c r="AH10" s="1"/>
      <c r="AI10" s="1"/>
      <c r="AJ10" s="1"/>
      <c r="AK10" s="1"/>
      <c r="AL10" s="84"/>
      <c r="AM10" s="83"/>
      <c r="AN10" s="2"/>
      <c r="AO10" s="2"/>
      <c r="AP10" s="2"/>
      <c r="AQ10" s="2"/>
      <c r="AR10" s="2"/>
      <c r="AS10" s="2"/>
      <c r="AT10" s="2"/>
      <c r="AU10" s="2"/>
      <c r="AV10" s="2"/>
      <c r="AW10" s="2"/>
      <c r="AX10" s="2"/>
      <c r="AY10" s="16"/>
      <c r="AZ10" s="1"/>
      <c r="BA10" s="1"/>
      <c r="BB10" s="1"/>
      <c r="BC10" s="84"/>
      <c r="BE10" s="492"/>
      <c r="BF10" s="492"/>
      <c r="BG10" s="492"/>
      <c r="BH10" s="492"/>
      <c r="BI10" s="492"/>
      <c r="BJ10" s="492"/>
      <c r="BK10" s="492"/>
      <c r="BL10" s="492"/>
      <c r="BM10" s="492"/>
      <c r="BN10" s="492"/>
      <c r="BO10" s="492"/>
      <c r="BP10" s="19"/>
      <c r="BQ10" s="18"/>
      <c r="BR10" s="1"/>
      <c r="BS10" s="1"/>
      <c r="BT10" s="1"/>
      <c r="BU10" s="1"/>
      <c r="BV10" s="19"/>
      <c r="BW10" s="539"/>
      <c r="BX10" s="295"/>
      <c r="BY10" s="295"/>
      <c r="BZ10" s="295"/>
      <c r="CA10" s="295"/>
      <c r="CB10" s="295"/>
      <c r="CC10" s="295"/>
      <c r="CD10" s="295"/>
      <c r="CE10" s="295"/>
      <c r="CF10" s="296"/>
      <c r="CG10" s="612"/>
      <c r="CH10" s="613"/>
      <c r="CI10" s="613"/>
      <c r="CJ10" s="613"/>
      <c r="CK10" s="613"/>
      <c r="CL10" s="613"/>
      <c r="CM10" s="613"/>
      <c r="CN10" s="613"/>
      <c r="CO10" s="613"/>
      <c r="CP10" s="613"/>
      <c r="CQ10" s="613"/>
      <c r="CR10" s="613"/>
      <c r="CS10" s="613"/>
      <c r="CT10" s="613"/>
      <c r="CU10" s="613"/>
      <c r="CV10" s="613"/>
      <c r="CW10" s="613"/>
      <c r="CX10" s="613"/>
      <c r="CY10" s="613"/>
      <c r="CZ10" s="614"/>
    </row>
    <row r="11" spans="3:104" ht="12.75" customHeight="1">
      <c r="C11" s="508"/>
      <c r="D11" s="509"/>
      <c r="E11" s="509"/>
      <c r="F11" s="509"/>
      <c r="G11" s="509"/>
      <c r="H11" s="509"/>
      <c r="I11" s="509"/>
      <c r="J11" s="509"/>
      <c r="K11" s="509"/>
      <c r="L11" s="509"/>
      <c r="M11" s="509"/>
      <c r="N11" s="509"/>
      <c r="O11" s="509"/>
      <c r="P11" s="509"/>
      <c r="Q11" s="509"/>
      <c r="R11" s="509"/>
      <c r="S11" s="510"/>
      <c r="T11" s="82"/>
      <c r="U11" s="493" t="s">
        <v>78</v>
      </c>
      <c r="V11" s="493"/>
      <c r="W11" s="493"/>
      <c r="X11" s="494" t="s">
        <v>57</v>
      </c>
      <c r="Y11" s="494"/>
      <c r="Z11" s="494"/>
      <c r="AA11" s="494"/>
      <c r="AB11" s="494"/>
      <c r="AC11" s="494"/>
      <c r="AD11" s="89"/>
      <c r="AE11" s="64"/>
      <c r="AF11" s="67"/>
      <c r="AG11" s="2"/>
      <c r="AH11" s="1"/>
      <c r="AI11" s="1"/>
      <c r="AJ11" s="1"/>
      <c r="AK11" s="1"/>
      <c r="AL11" s="84"/>
      <c r="AM11" s="83"/>
      <c r="AN11" s="92" t="s">
        <v>18</v>
      </c>
      <c r="AO11" s="2" t="s">
        <v>94</v>
      </c>
      <c r="AP11" s="2"/>
      <c r="AQ11" s="2"/>
      <c r="AR11" s="2"/>
      <c r="AS11" s="2"/>
      <c r="AT11" s="2"/>
      <c r="AU11" s="2"/>
      <c r="AV11" s="2"/>
      <c r="AW11" s="2"/>
      <c r="AX11" s="2"/>
      <c r="AY11" s="16"/>
      <c r="AZ11" s="1"/>
      <c r="BA11" s="1"/>
      <c r="BB11" s="1"/>
      <c r="BC11" s="84"/>
      <c r="BE11" s="97" t="s">
        <v>69</v>
      </c>
      <c r="BF11" s="97" t="s">
        <v>70</v>
      </c>
      <c r="BG11" s="16" t="s">
        <v>71</v>
      </c>
      <c r="BH11" s="16"/>
      <c r="BI11" s="16"/>
      <c r="BJ11" s="16"/>
      <c r="BK11" s="16"/>
      <c r="BL11" s="98"/>
      <c r="BM11" s="89"/>
      <c r="BN11" s="89"/>
      <c r="BO11" s="17"/>
      <c r="BP11" s="19"/>
      <c r="BQ11" s="18"/>
      <c r="BR11" s="1"/>
      <c r="BS11" s="1"/>
      <c r="BT11" s="1"/>
      <c r="BU11" s="1"/>
      <c r="BV11" s="19"/>
      <c r="BW11" s="540" t="s">
        <v>8</v>
      </c>
      <c r="BX11" s="541"/>
      <c r="BY11" s="541"/>
      <c r="BZ11" s="541"/>
      <c r="CA11" s="541"/>
      <c r="CB11" s="541"/>
      <c r="CC11" s="541"/>
      <c r="CD11" s="541"/>
      <c r="CE11" s="541"/>
      <c r="CF11" s="542"/>
      <c r="CG11" s="529">
        <f>IF('建築設備の種類 (記入例)'!I8=0,"",SUM(E29,E35,E41,E47,E53,E59,E65,AO29,AO35,AO41,AO47,AO53,AO59,AO65,BY29,BY35,BY41,BY47,BY53,BY59,BY65,))</f>
        <v>106.59</v>
      </c>
      <c r="CH11" s="530"/>
      <c r="CI11" s="530"/>
      <c r="CJ11" s="530"/>
      <c r="CK11" s="530"/>
      <c r="CL11" s="530"/>
      <c r="CM11" s="530"/>
      <c r="CN11" s="530"/>
      <c r="CO11" s="530"/>
      <c r="CP11" s="530"/>
      <c r="CQ11" s="530"/>
      <c r="CR11" s="530"/>
      <c r="CS11" s="530"/>
      <c r="CT11" s="530"/>
      <c r="CU11" s="530"/>
      <c r="CV11" s="530"/>
      <c r="CW11" s="530"/>
      <c r="CX11" s="530"/>
      <c r="CY11" s="530"/>
      <c r="CZ11" s="531"/>
    </row>
    <row r="12" spans="3:104" ht="13.5" customHeight="1">
      <c r="C12" s="508"/>
      <c r="D12" s="509"/>
      <c r="E12" s="509"/>
      <c r="F12" s="509"/>
      <c r="G12" s="509"/>
      <c r="H12" s="509"/>
      <c r="I12" s="509"/>
      <c r="J12" s="509"/>
      <c r="K12" s="509"/>
      <c r="L12" s="509"/>
      <c r="M12" s="509"/>
      <c r="N12" s="509"/>
      <c r="O12" s="509"/>
      <c r="P12" s="509"/>
      <c r="Q12" s="509"/>
      <c r="R12" s="509"/>
      <c r="S12" s="510"/>
      <c r="T12" s="104"/>
      <c r="U12" s="497"/>
      <c r="V12" s="497"/>
      <c r="W12" s="497"/>
      <c r="X12" s="496"/>
      <c r="Y12" s="496"/>
      <c r="Z12" s="496"/>
      <c r="AA12" s="496"/>
      <c r="AB12" s="496"/>
      <c r="AC12" s="496"/>
      <c r="AD12" s="106"/>
      <c r="AE12" s="107"/>
      <c r="AF12" s="107"/>
      <c r="AG12" s="2"/>
      <c r="AH12" s="1"/>
      <c r="AI12" s="1"/>
      <c r="AJ12" s="1"/>
      <c r="AK12" s="1"/>
      <c r="AL12" s="84"/>
      <c r="AM12" s="83"/>
      <c r="AN12" s="2"/>
      <c r="AO12" s="2"/>
      <c r="AP12" s="2"/>
      <c r="AQ12" s="2"/>
      <c r="AR12" s="2"/>
      <c r="AS12" s="2"/>
      <c r="AT12" s="2"/>
      <c r="AU12" s="2"/>
      <c r="AV12" s="2"/>
      <c r="AW12" s="2"/>
      <c r="AX12" s="2"/>
      <c r="AY12" s="68"/>
      <c r="AZ12" s="1"/>
      <c r="BA12" s="1"/>
      <c r="BB12" s="1"/>
      <c r="BC12" s="84"/>
      <c r="BE12" s="2"/>
      <c r="BF12" s="97"/>
      <c r="BG12" s="16"/>
      <c r="BH12" s="16" t="s">
        <v>142</v>
      </c>
      <c r="BI12" s="16"/>
      <c r="BJ12" s="88"/>
      <c r="BK12" s="16"/>
      <c r="BL12" s="98"/>
      <c r="BM12" s="89"/>
      <c r="BN12" s="89"/>
      <c r="BO12" s="17"/>
      <c r="BP12" s="19"/>
      <c r="BQ12" s="18"/>
      <c r="BR12" s="1"/>
      <c r="BS12" s="1"/>
      <c r="BT12" s="1"/>
      <c r="BU12" s="1"/>
      <c r="BV12" s="19"/>
      <c r="BW12" s="543"/>
      <c r="BX12" s="544"/>
      <c r="BY12" s="544"/>
      <c r="BZ12" s="544"/>
      <c r="CA12" s="544"/>
      <c r="CB12" s="544"/>
      <c r="CC12" s="544"/>
      <c r="CD12" s="544"/>
      <c r="CE12" s="544"/>
      <c r="CF12" s="545"/>
      <c r="CG12" s="532"/>
      <c r="CH12" s="533"/>
      <c r="CI12" s="533"/>
      <c r="CJ12" s="533"/>
      <c r="CK12" s="533"/>
      <c r="CL12" s="533"/>
      <c r="CM12" s="533"/>
      <c r="CN12" s="533"/>
      <c r="CO12" s="533"/>
      <c r="CP12" s="533"/>
      <c r="CQ12" s="533"/>
      <c r="CR12" s="533"/>
      <c r="CS12" s="533"/>
      <c r="CT12" s="533"/>
      <c r="CU12" s="533"/>
      <c r="CV12" s="533"/>
      <c r="CW12" s="533"/>
      <c r="CX12" s="533"/>
      <c r="CY12" s="533"/>
      <c r="CZ12" s="534"/>
    </row>
    <row r="13" spans="3:104" ht="13.5" customHeight="1">
      <c r="C13" s="508"/>
      <c r="D13" s="509"/>
      <c r="E13" s="509"/>
      <c r="F13" s="509"/>
      <c r="G13" s="509"/>
      <c r="H13" s="509"/>
      <c r="I13" s="509"/>
      <c r="J13" s="509"/>
      <c r="K13" s="509"/>
      <c r="L13" s="509"/>
      <c r="M13" s="509"/>
      <c r="N13" s="509"/>
      <c r="O13" s="509"/>
      <c r="P13" s="509"/>
      <c r="Q13" s="509"/>
      <c r="R13" s="509"/>
      <c r="S13" s="510"/>
      <c r="U13" s="498" t="s">
        <v>59</v>
      </c>
      <c r="V13" s="498"/>
      <c r="W13" s="498"/>
      <c r="X13" s="498"/>
      <c r="Y13" s="498"/>
      <c r="Z13" s="498"/>
      <c r="AA13" s="498"/>
      <c r="AB13" s="498"/>
      <c r="AC13" s="498"/>
      <c r="AD13" s="498"/>
      <c r="AE13" s="498"/>
      <c r="AF13" s="90"/>
      <c r="AG13" s="111"/>
      <c r="AH13" s="112"/>
      <c r="AI13" s="112"/>
      <c r="AJ13" s="112"/>
      <c r="AK13" s="112"/>
      <c r="AL13" s="113"/>
      <c r="AM13" s="83"/>
      <c r="AN13" s="92" t="s">
        <v>18</v>
      </c>
      <c r="AO13" s="2" t="s">
        <v>95</v>
      </c>
      <c r="AP13" s="2"/>
      <c r="AQ13" s="2"/>
      <c r="AR13" s="2"/>
      <c r="AS13" s="2"/>
      <c r="AT13" s="2"/>
      <c r="AU13" s="2"/>
      <c r="AV13" s="2"/>
      <c r="AW13" s="2"/>
      <c r="AX13" s="2"/>
      <c r="AY13" s="68"/>
      <c r="AZ13" s="1"/>
      <c r="BA13" s="1"/>
      <c r="BB13" s="1"/>
      <c r="BC13" s="84"/>
      <c r="BE13" s="2"/>
      <c r="BF13" s="97"/>
      <c r="BG13" s="16"/>
      <c r="BH13" s="16" t="s">
        <v>141</v>
      </c>
      <c r="BI13" s="16"/>
      <c r="BJ13" s="88"/>
      <c r="BK13" s="16"/>
      <c r="BL13" s="98"/>
      <c r="BM13" s="89"/>
      <c r="BN13" s="89"/>
      <c r="BO13" s="1"/>
      <c r="BP13" s="19"/>
      <c r="BQ13" s="18"/>
      <c r="BR13" s="1"/>
      <c r="BS13" s="1"/>
      <c r="BT13" s="1"/>
      <c r="BU13" s="1"/>
      <c r="BV13" s="19"/>
      <c r="BW13" s="543"/>
      <c r="BX13" s="544"/>
      <c r="BY13" s="544"/>
      <c r="BZ13" s="544"/>
      <c r="CA13" s="544"/>
      <c r="CB13" s="544"/>
      <c r="CC13" s="544"/>
      <c r="CD13" s="544"/>
      <c r="CE13" s="544"/>
      <c r="CF13" s="545"/>
      <c r="CG13" s="532"/>
      <c r="CH13" s="533"/>
      <c r="CI13" s="533"/>
      <c r="CJ13" s="533"/>
      <c r="CK13" s="533"/>
      <c r="CL13" s="533"/>
      <c r="CM13" s="533"/>
      <c r="CN13" s="533"/>
      <c r="CO13" s="533"/>
      <c r="CP13" s="533"/>
      <c r="CQ13" s="533"/>
      <c r="CR13" s="533"/>
      <c r="CS13" s="533"/>
      <c r="CT13" s="533"/>
      <c r="CU13" s="533"/>
      <c r="CV13" s="533"/>
      <c r="CW13" s="533"/>
      <c r="CX13" s="533"/>
      <c r="CY13" s="533"/>
      <c r="CZ13" s="534"/>
    </row>
    <row r="14" spans="3:104" ht="13.5" customHeight="1">
      <c r="C14" s="18"/>
      <c r="D14" s="1"/>
      <c r="E14" s="1"/>
      <c r="F14" s="1"/>
      <c r="G14" s="1"/>
      <c r="H14" s="1"/>
      <c r="I14" s="1"/>
      <c r="J14" s="1"/>
      <c r="K14" s="1"/>
      <c r="L14" s="1"/>
      <c r="M14" s="1"/>
      <c r="N14" s="1"/>
      <c r="O14" s="1"/>
      <c r="P14" s="1"/>
      <c r="Q14" s="1"/>
      <c r="R14" s="1"/>
      <c r="S14" s="77"/>
      <c r="T14" s="105"/>
      <c r="U14" s="498"/>
      <c r="V14" s="498"/>
      <c r="W14" s="498"/>
      <c r="X14" s="498"/>
      <c r="Y14" s="498"/>
      <c r="Z14" s="498"/>
      <c r="AA14" s="498"/>
      <c r="AB14" s="498"/>
      <c r="AC14" s="498"/>
      <c r="AD14" s="498"/>
      <c r="AE14" s="498"/>
      <c r="AF14" s="90"/>
      <c r="AG14" s="2"/>
      <c r="AH14" s="1"/>
      <c r="AI14" s="1"/>
      <c r="AJ14" s="1"/>
      <c r="AK14" s="1"/>
      <c r="AL14" s="84"/>
      <c r="AM14" s="83"/>
      <c r="AN14" s="2"/>
      <c r="AO14" s="2"/>
      <c r="AP14" s="2" t="s">
        <v>58</v>
      </c>
      <c r="AQ14" s="2"/>
      <c r="AR14" s="2"/>
      <c r="AS14" s="2"/>
      <c r="AT14" s="2"/>
      <c r="AU14" s="2"/>
      <c r="AV14" s="2"/>
      <c r="AW14" s="93"/>
      <c r="AX14" s="93"/>
      <c r="AY14" s="68"/>
      <c r="AZ14" s="1"/>
      <c r="BA14" s="1"/>
      <c r="BB14" s="1"/>
      <c r="BC14" s="84"/>
      <c r="BE14" s="2">
        <v>3</v>
      </c>
      <c r="BF14" s="97" t="s">
        <v>70</v>
      </c>
      <c r="BG14" s="16" t="s">
        <v>72</v>
      </c>
      <c r="BH14" s="16"/>
      <c r="BI14" s="16"/>
      <c r="BJ14" s="88"/>
      <c r="BK14" s="16"/>
      <c r="BL14" s="98"/>
      <c r="BM14" s="89"/>
      <c r="BN14" s="1"/>
      <c r="BO14" s="1"/>
      <c r="BP14" s="19"/>
      <c r="BQ14" s="18"/>
      <c r="BR14" s="1"/>
      <c r="BS14" s="1"/>
      <c r="BT14" s="1"/>
      <c r="BU14" s="1"/>
      <c r="BV14" s="19"/>
      <c r="BW14" s="546"/>
      <c r="BX14" s="547"/>
      <c r="BY14" s="547"/>
      <c r="BZ14" s="547"/>
      <c r="CA14" s="547"/>
      <c r="CB14" s="547"/>
      <c r="CC14" s="547"/>
      <c r="CD14" s="547"/>
      <c r="CE14" s="547"/>
      <c r="CF14" s="548"/>
      <c r="CG14" s="535"/>
      <c r="CH14" s="536"/>
      <c r="CI14" s="536"/>
      <c r="CJ14" s="536"/>
      <c r="CK14" s="536"/>
      <c r="CL14" s="536"/>
      <c r="CM14" s="536"/>
      <c r="CN14" s="536"/>
      <c r="CO14" s="536"/>
      <c r="CP14" s="536"/>
      <c r="CQ14" s="536"/>
      <c r="CR14" s="536"/>
      <c r="CS14" s="536"/>
      <c r="CT14" s="536"/>
      <c r="CU14" s="536"/>
      <c r="CV14" s="536"/>
      <c r="CW14" s="536"/>
      <c r="CX14" s="536"/>
      <c r="CY14" s="536"/>
      <c r="CZ14" s="537"/>
    </row>
    <row r="15" spans="3:104" ht="13.5" customHeight="1">
      <c r="C15" s="18"/>
      <c r="D15" s="1"/>
      <c r="E15" s="1"/>
      <c r="F15" s="1"/>
      <c r="G15" s="1"/>
      <c r="H15" s="1"/>
      <c r="I15" s="1"/>
      <c r="J15" s="1"/>
      <c r="K15" s="1"/>
      <c r="L15" s="1"/>
      <c r="M15" s="1"/>
      <c r="N15" s="1"/>
      <c r="O15" s="1"/>
      <c r="P15" s="1"/>
      <c r="Q15" s="1"/>
      <c r="R15" s="1"/>
      <c r="S15" s="77"/>
      <c r="T15" s="83"/>
      <c r="U15" s="493" t="s">
        <v>18</v>
      </c>
      <c r="V15" s="493"/>
      <c r="W15" s="493"/>
      <c r="X15" s="494" t="s">
        <v>97</v>
      </c>
      <c r="Y15" s="494"/>
      <c r="Z15" s="494"/>
      <c r="AA15" s="494"/>
      <c r="AB15" s="494"/>
      <c r="AC15" s="494"/>
      <c r="AD15" s="494"/>
      <c r="AE15" s="494"/>
      <c r="AF15" s="494"/>
      <c r="AG15" s="2"/>
      <c r="AH15" s="1"/>
      <c r="AI15" s="1"/>
      <c r="AJ15" s="1"/>
      <c r="AK15" s="1"/>
      <c r="AL15" s="84"/>
      <c r="AM15" s="83"/>
      <c r="AN15" s="94" t="s">
        <v>18</v>
      </c>
      <c r="AO15" s="495" t="s">
        <v>98</v>
      </c>
      <c r="AP15" s="495"/>
      <c r="AQ15" s="495"/>
      <c r="AR15" s="495"/>
      <c r="AS15" s="495"/>
      <c r="AT15" s="495"/>
      <c r="AU15" s="495"/>
      <c r="AV15" s="495"/>
      <c r="AW15" s="495"/>
      <c r="AX15" s="495"/>
      <c r="AY15" s="495"/>
      <c r="AZ15" s="495"/>
      <c r="BA15" s="495"/>
      <c r="BB15" s="495"/>
      <c r="BC15" s="84"/>
      <c r="BE15" s="2"/>
      <c r="BF15" s="97"/>
      <c r="BG15" s="16"/>
      <c r="BH15" s="16" t="s">
        <v>96</v>
      </c>
      <c r="BI15" s="16"/>
      <c r="BJ15" s="88"/>
      <c r="BK15" s="16"/>
      <c r="BL15" s="99"/>
      <c r="BM15" s="1"/>
      <c r="BN15" s="1"/>
      <c r="BO15" s="1"/>
      <c r="BP15" s="19"/>
      <c r="BQ15" s="18"/>
      <c r="BR15" s="1"/>
      <c r="BS15" s="1"/>
      <c r="BT15" s="1"/>
      <c r="BU15" s="1"/>
      <c r="BV15" s="19"/>
      <c r="BW15" s="615" t="s">
        <v>62</v>
      </c>
      <c r="BX15" s="616"/>
      <c r="BY15" s="616"/>
      <c r="BZ15" s="616"/>
      <c r="CA15" s="616"/>
      <c r="CB15" s="616"/>
      <c r="CC15" s="616"/>
      <c r="CD15" s="616"/>
      <c r="CE15" s="616"/>
      <c r="CF15" s="617"/>
      <c r="CG15" s="529" t="str">
        <f>IF(CG7="","",IF(CG7&lt;=CG11,"OK","NO"))</f>
        <v>OK</v>
      </c>
      <c r="CH15" s="530"/>
      <c r="CI15" s="530"/>
      <c r="CJ15" s="530"/>
      <c r="CK15" s="530"/>
      <c r="CL15" s="530"/>
      <c r="CM15" s="530"/>
      <c r="CN15" s="530"/>
      <c r="CO15" s="530"/>
      <c r="CP15" s="530"/>
      <c r="CQ15" s="530"/>
      <c r="CR15" s="530"/>
      <c r="CS15" s="530"/>
      <c r="CT15" s="530"/>
      <c r="CU15" s="530"/>
      <c r="CV15" s="530"/>
      <c r="CW15" s="530"/>
      <c r="CX15" s="530"/>
      <c r="CY15" s="530"/>
      <c r="CZ15" s="531"/>
    </row>
    <row r="16" spans="3:104" ht="13.5" customHeight="1">
      <c r="C16" s="18"/>
      <c r="D16" s="1"/>
      <c r="E16" s="1"/>
      <c r="F16" s="1"/>
      <c r="G16" s="1"/>
      <c r="H16" s="1"/>
      <c r="I16" s="1"/>
      <c r="J16" s="1"/>
      <c r="K16" s="1"/>
      <c r="L16" s="1"/>
      <c r="M16" s="1"/>
      <c r="N16" s="1"/>
      <c r="O16" s="1"/>
      <c r="P16" s="1"/>
      <c r="Q16" s="1"/>
      <c r="R16" s="1"/>
      <c r="S16" s="77"/>
      <c r="T16" s="83"/>
      <c r="U16" s="493"/>
      <c r="V16" s="493"/>
      <c r="W16" s="493"/>
      <c r="X16" s="494"/>
      <c r="Y16" s="494"/>
      <c r="Z16" s="494"/>
      <c r="AA16" s="494"/>
      <c r="AB16" s="494"/>
      <c r="AC16" s="494"/>
      <c r="AD16" s="494"/>
      <c r="AE16" s="494"/>
      <c r="AF16" s="494"/>
      <c r="AG16" s="2"/>
      <c r="AH16" s="1"/>
      <c r="AI16" s="2"/>
      <c r="AJ16" s="96"/>
      <c r="AK16" s="96"/>
      <c r="AL16" s="109"/>
      <c r="AM16" s="102"/>
      <c r="AN16" s="96"/>
      <c r="AO16" s="495"/>
      <c r="AP16" s="495"/>
      <c r="AQ16" s="495"/>
      <c r="AR16" s="495"/>
      <c r="AS16" s="495"/>
      <c r="AT16" s="495"/>
      <c r="AU16" s="495"/>
      <c r="AV16" s="495"/>
      <c r="AW16" s="495"/>
      <c r="AX16" s="495"/>
      <c r="AY16" s="495"/>
      <c r="AZ16" s="495"/>
      <c r="BA16" s="495"/>
      <c r="BB16" s="495"/>
      <c r="BC16" s="84"/>
      <c r="BE16" s="2">
        <v>2</v>
      </c>
      <c r="BF16" s="97" t="s">
        <v>70</v>
      </c>
      <c r="BG16" s="16" t="s">
        <v>74</v>
      </c>
      <c r="BH16" s="16"/>
      <c r="BI16" s="16"/>
      <c r="BJ16" s="16"/>
      <c r="BK16" s="16"/>
      <c r="BL16" s="16"/>
      <c r="BM16" s="1"/>
      <c r="BN16" s="1"/>
      <c r="BO16" s="1"/>
      <c r="BP16" s="19"/>
      <c r="BQ16" s="18"/>
      <c r="BR16" s="1"/>
      <c r="BS16" s="1"/>
      <c r="BT16" s="1"/>
      <c r="BU16" s="1"/>
      <c r="BV16" s="19"/>
      <c r="BW16" s="549"/>
      <c r="BX16" s="550"/>
      <c r="BY16" s="550"/>
      <c r="BZ16" s="550"/>
      <c r="CA16" s="550"/>
      <c r="CB16" s="550"/>
      <c r="CC16" s="550"/>
      <c r="CD16" s="550"/>
      <c r="CE16" s="550"/>
      <c r="CF16" s="551"/>
      <c r="CG16" s="532"/>
      <c r="CH16" s="533"/>
      <c r="CI16" s="533"/>
      <c r="CJ16" s="533"/>
      <c r="CK16" s="533"/>
      <c r="CL16" s="533"/>
      <c r="CM16" s="533"/>
      <c r="CN16" s="533"/>
      <c r="CO16" s="533"/>
      <c r="CP16" s="533"/>
      <c r="CQ16" s="533"/>
      <c r="CR16" s="533"/>
      <c r="CS16" s="533"/>
      <c r="CT16" s="533"/>
      <c r="CU16" s="533"/>
      <c r="CV16" s="533"/>
      <c r="CW16" s="533"/>
      <c r="CX16" s="533"/>
      <c r="CY16" s="533"/>
      <c r="CZ16" s="534"/>
    </row>
    <row r="17" spans="3:104" ht="13.5" customHeight="1">
      <c r="C17" s="18"/>
      <c r="D17" s="1"/>
      <c r="E17" s="1"/>
      <c r="F17" s="1"/>
      <c r="G17" s="1"/>
      <c r="H17" s="1"/>
      <c r="I17" s="1"/>
      <c r="J17" s="1"/>
      <c r="K17" s="1"/>
      <c r="L17" s="1"/>
      <c r="M17" s="1"/>
      <c r="N17" s="1"/>
      <c r="O17" s="1"/>
      <c r="P17" s="1"/>
      <c r="Q17" s="1"/>
      <c r="R17" s="1"/>
      <c r="S17" s="77"/>
      <c r="T17" s="83"/>
      <c r="U17" s="493" t="s">
        <v>78</v>
      </c>
      <c r="V17" s="493"/>
      <c r="W17" s="493"/>
      <c r="X17" s="494" t="s">
        <v>60</v>
      </c>
      <c r="Y17" s="494"/>
      <c r="Z17" s="494"/>
      <c r="AA17" s="494"/>
      <c r="AB17" s="494"/>
      <c r="AC17" s="494"/>
      <c r="AD17" s="494"/>
      <c r="AE17" s="494"/>
      <c r="AF17" s="494"/>
      <c r="AG17" s="2"/>
      <c r="AH17" s="1"/>
      <c r="AI17" s="2"/>
      <c r="AJ17" s="96"/>
      <c r="AK17" s="96"/>
      <c r="AL17" s="109"/>
      <c r="AM17" s="102"/>
      <c r="AN17" s="96"/>
      <c r="AO17" s="495"/>
      <c r="AP17" s="495"/>
      <c r="AQ17" s="495"/>
      <c r="AR17" s="495"/>
      <c r="AS17" s="495"/>
      <c r="AT17" s="495"/>
      <c r="AU17" s="495"/>
      <c r="AV17" s="495"/>
      <c r="AW17" s="495"/>
      <c r="AX17" s="495"/>
      <c r="AY17" s="495"/>
      <c r="AZ17" s="495"/>
      <c r="BA17" s="495"/>
      <c r="BB17" s="495"/>
      <c r="BC17" s="84"/>
      <c r="BD17" s="1"/>
      <c r="BE17" s="90"/>
      <c r="BF17" s="90"/>
      <c r="BG17" s="90"/>
      <c r="BH17" s="16" t="s">
        <v>99</v>
      </c>
      <c r="BI17" s="16"/>
      <c r="BJ17" s="90"/>
      <c r="BK17" s="90"/>
      <c r="BL17" s="90"/>
      <c r="BM17" s="1"/>
      <c r="BN17" s="1"/>
      <c r="BO17" s="1"/>
      <c r="BP17" s="19"/>
      <c r="BQ17" s="18"/>
      <c r="BR17" s="1"/>
      <c r="BS17" s="1"/>
      <c r="BT17" s="1"/>
      <c r="BU17" s="1"/>
      <c r="BV17" s="19"/>
      <c r="BW17" s="549"/>
      <c r="BX17" s="550"/>
      <c r="BY17" s="550"/>
      <c r="BZ17" s="550"/>
      <c r="CA17" s="550"/>
      <c r="CB17" s="550"/>
      <c r="CC17" s="550"/>
      <c r="CD17" s="550"/>
      <c r="CE17" s="550"/>
      <c r="CF17" s="551"/>
      <c r="CG17" s="532"/>
      <c r="CH17" s="533"/>
      <c r="CI17" s="533"/>
      <c r="CJ17" s="533"/>
      <c r="CK17" s="533"/>
      <c r="CL17" s="533"/>
      <c r="CM17" s="533"/>
      <c r="CN17" s="533"/>
      <c r="CO17" s="533"/>
      <c r="CP17" s="533"/>
      <c r="CQ17" s="533"/>
      <c r="CR17" s="533"/>
      <c r="CS17" s="533"/>
      <c r="CT17" s="533"/>
      <c r="CU17" s="533"/>
      <c r="CV17" s="533"/>
      <c r="CW17" s="533"/>
      <c r="CX17" s="533"/>
      <c r="CY17" s="533"/>
      <c r="CZ17" s="534"/>
    </row>
    <row r="18" spans="3:104" ht="13.5" customHeight="1" thickBot="1">
      <c r="C18" s="9"/>
      <c r="D18" s="6"/>
      <c r="E18" s="6"/>
      <c r="F18" s="6"/>
      <c r="G18" s="6"/>
      <c r="H18" s="6"/>
      <c r="I18" s="6"/>
      <c r="J18" s="6"/>
      <c r="K18" s="6"/>
      <c r="L18" s="6"/>
      <c r="M18" s="6"/>
      <c r="N18" s="6"/>
      <c r="O18" s="6"/>
      <c r="P18" s="6"/>
      <c r="Q18" s="6"/>
      <c r="R18" s="6"/>
      <c r="S18" s="78"/>
      <c r="T18" s="85"/>
      <c r="U18" s="555"/>
      <c r="V18" s="555"/>
      <c r="W18" s="555"/>
      <c r="X18" s="556"/>
      <c r="Y18" s="556"/>
      <c r="Z18" s="556"/>
      <c r="AA18" s="556"/>
      <c r="AB18" s="556"/>
      <c r="AC18" s="556"/>
      <c r="AD18" s="556"/>
      <c r="AE18" s="556"/>
      <c r="AF18" s="556"/>
      <c r="AG18" s="95"/>
      <c r="AH18" s="6"/>
      <c r="AI18" s="95"/>
      <c r="AJ18" s="100"/>
      <c r="AK18" s="100"/>
      <c r="AL18" s="110"/>
      <c r="AM18" s="103"/>
      <c r="AN18" s="100"/>
      <c r="AO18" s="100"/>
      <c r="AP18" s="100"/>
      <c r="AQ18" s="100"/>
      <c r="AR18" s="100"/>
      <c r="AS18" s="100"/>
      <c r="AT18" s="100"/>
      <c r="AU18" s="100"/>
      <c r="AV18" s="100"/>
      <c r="AW18" s="100"/>
      <c r="AX18" s="100"/>
      <c r="AY18" s="76"/>
      <c r="AZ18" s="6"/>
      <c r="BA18" s="6"/>
      <c r="BB18" s="6"/>
      <c r="BC18" s="86"/>
      <c r="BD18" s="6"/>
      <c r="BE18" s="6"/>
      <c r="BF18" s="6"/>
      <c r="BG18" s="6"/>
      <c r="BH18" s="6"/>
      <c r="BI18" s="6"/>
      <c r="BJ18" s="6"/>
      <c r="BK18" s="6"/>
      <c r="BL18" s="6"/>
      <c r="BM18" s="6"/>
      <c r="BN18" s="6"/>
      <c r="BO18" s="6"/>
      <c r="BP18" s="7"/>
      <c r="BQ18" s="18"/>
      <c r="BR18" s="1"/>
      <c r="BS18" s="1"/>
      <c r="BT18" s="1"/>
      <c r="BU18" s="1"/>
      <c r="BV18" s="19"/>
      <c r="BW18" s="552"/>
      <c r="BX18" s="553"/>
      <c r="BY18" s="553"/>
      <c r="BZ18" s="553"/>
      <c r="CA18" s="553"/>
      <c r="CB18" s="553"/>
      <c r="CC18" s="553"/>
      <c r="CD18" s="553"/>
      <c r="CE18" s="553"/>
      <c r="CF18" s="554"/>
      <c r="CG18" s="603"/>
      <c r="CH18" s="604"/>
      <c r="CI18" s="604"/>
      <c r="CJ18" s="604"/>
      <c r="CK18" s="604"/>
      <c r="CL18" s="604"/>
      <c r="CM18" s="604"/>
      <c r="CN18" s="604"/>
      <c r="CO18" s="604"/>
      <c r="CP18" s="604"/>
      <c r="CQ18" s="604"/>
      <c r="CR18" s="604"/>
      <c r="CS18" s="604"/>
      <c r="CT18" s="604"/>
      <c r="CU18" s="604"/>
      <c r="CV18" s="604"/>
      <c r="CW18" s="604"/>
      <c r="CX18" s="604"/>
      <c r="CY18" s="604"/>
      <c r="CZ18" s="605"/>
    </row>
    <row r="19" spans="15:90" ht="12.75" customHeight="1">
      <c r="O19" s="16"/>
      <c r="P19" s="16"/>
      <c r="Q19" s="16"/>
      <c r="R19" s="16"/>
      <c r="AY19" s="16"/>
      <c r="AZ19" s="16"/>
      <c r="BA19" s="16"/>
      <c r="BB19" s="16"/>
      <c r="CI19" s="16"/>
      <c r="CJ19" s="16"/>
      <c r="CK19" s="16"/>
      <c r="CL19" s="16"/>
    </row>
    <row r="20" spans="15:90" ht="12.75" customHeight="1" thickBot="1">
      <c r="O20" s="16"/>
      <c r="P20" s="16"/>
      <c r="Q20" s="16"/>
      <c r="R20" s="16"/>
      <c r="AY20" s="16"/>
      <c r="AZ20" s="16"/>
      <c r="BA20" s="16"/>
      <c r="BB20" s="16"/>
      <c r="CI20" s="16"/>
      <c r="CJ20" s="16"/>
      <c r="CK20" s="16"/>
      <c r="CL20" s="16"/>
    </row>
    <row r="21" spans="2:105" ht="12.75" customHeight="1">
      <c r="B21" s="44"/>
      <c r="C21" s="449" t="s">
        <v>0</v>
      </c>
      <c r="D21" s="230"/>
      <c r="E21" s="230"/>
      <c r="F21" s="230"/>
      <c r="G21" s="230"/>
      <c r="H21" s="230"/>
      <c r="I21" s="231"/>
      <c r="J21" s="439" t="s">
        <v>6</v>
      </c>
      <c r="K21" s="440"/>
      <c r="L21" s="440"/>
      <c r="M21" s="440"/>
      <c r="N21" s="440"/>
      <c r="O21" s="441"/>
      <c r="P21" s="450" t="s">
        <v>7</v>
      </c>
      <c r="Q21" s="451"/>
      <c r="R21" s="451"/>
      <c r="S21" s="452"/>
      <c r="T21" s="459" t="s">
        <v>10</v>
      </c>
      <c r="U21" s="460"/>
      <c r="V21" s="460"/>
      <c r="W21" s="461"/>
      <c r="X21" s="439" t="s">
        <v>1</v>
      </c>
      <c r="Y21" s="440"/>
      <c r="Z21" s="440"/>
      <c r="AA21" s="441"/>
      <c r="AB21" s="71"/>
      <c r="AC21" s="439" t="s">
        <v>3</v>
      </c>
      <c r="AD21" s="440"/>
      <c r="AE21" s="440"/>
      <c r="AF21" s="557"/>
      <c r="AG21" s="54"/>
      <c r="AH21" s="54"/>
      <c r="AI21" s="54"/>
      <c r="AJ21" s="54"/>
      <c r="AK21" s="54"/>
      <c r="AL21" s="44"/>
      <c r="AM21" s="449" t="s">
        <v>0</v>
      </c>
      <c r="AN21" s="230"/>
      <c r="AO21" s="230"/>
      <c r="AP21" s="230"/>
      <c r="AQ21" s="230"/>
      <c r="AR21" s="230"/>
      <c r="AS21" s="231"/>
      <c r="AT21" s="439" t="s">
        <v>6</v>
      </c>
      <c r="AU21" s="440"/>
      <c r="AV21" s="440"/>
      <c r="AW21" s="440"/>
      <c r="AX21" s="440"/>
      <c r="AY21" s="441"/>
      <c r="AZ21" s="450" t="s">
        <v>7</v>
      </c>
      <c r="BA21" s="451"/>
      <c r="BB21" s="451"/>
      <c r="BC21" s="452"/>
      <c r="BD21" s="459" t="s">
        <v>10</v>
      </c>
      <c r="BE21" s="460"/>
      <c r="BF21" s="460"/>
      <c r="BG21" s="461"/>
      <c r="BH21" s="439" t="s">
        <v>1</v>
      </c>
      <c r="BI21" s="440"/>
      <c r="BJ21" s="440"/>
      <c r="BK21" s="441"/>
      <c r="BL21" s="71"/>
      <c r="BM21" s="439" t="s">
        <v>3</v>
      </c>
      <c r="BN21" s="440"/>
      <c r="BO21" s="440"/>
      <c r="BP21" s="557"/>
      <c r="BQ21" s="54"/>
      <c r="BR21" s="54"/>
      <c r="BS21" s="54"/>
      <c r="BT21" s="54"/>
      <c r="BU21" s="54"/>
      <c r="BV21" s="44"/>
      <c r="BW21" s="449" t="s">
        <v>0</v>
      </c>
      <c r="BX21" s="230"/>
      <c r="BY21" s="230"/>
      <c r="BZ21" s="230"/>
      <c r="CA21" s="230"/>
      <c r="CB21" s="230"/>
      <c r="CC21" s="231"/>
      <c r="CD21" s="439" t="s">
        <v>6</v>
      </c>
      <c r="CE21" s="440"/>
      <c r="CF21" s="440"/>
      <c r="CG21" s="440"/>
      <c r="CH21" s="440"/>
      <c r="CI21" s="441"/>
      <c r="CJ21" s="450" t="s">
        <v>7</v>
      </c>
      <c r="CK21" s="451"/>
      <c r="CL21" s="451"/>
      <c r="CM21" s="452"/>
      <c r="CN21" s="459" t="s">
        <v>10</v>
      </c>
      <c r="CO21" s="460"/>
      <c r="CP21" s="460"/>
      <c r="CQ21" s="461"/>
      <c r="CR21" s="439" t="s">
        <v>1</v>
      </c>
      <c r="CS21" s="440"/>
      <c r="CT21" s="440"/>
      <c r="CU21" s="441"/>
      <c r="CV21" s="71"/>
      <c r="CW21" s="439" t="s">
        <v>3</v>
      </c>
      <c r="CX21" s="440"/>
      <c r="CY21" s="440"/>
      <c r="CZ21" s="557"/>
      <c r="DA21" s="54"/>
    </row>
    <row r="22" spans="2:105" ht="12.75" customHeight="1">
      <c r="B22" s="44"/>
      <c r="C22" s="404" t="s">
        <v>47</v>
      </c>
      <c r="D22" s="436"/>
      <c r="E22" s="436"/>
      <c r="F22" s="436"/>
      <c r="G22" s="436"/>
      <c r="H22" s="436"/>
      <c r="I22" s="437"/>
      <c r="J22" s="256"/>
      <c r="K22" s="257"/>
      <c r="L22" s="257"/>
      <c r="M22" s="257"/>
      <c r="N22" s="257"/>
      <c r="O22" s="349"/>
      <c r="P22" s="453"/>
      <c r="Q22" s="454"/>
      <c r="R22" s="454"/>
      <c r="S22" s="455"/>
      <c r="T22" s="209"/>
      <c r="U22" s="210"/>
      <c r="V22" s="210"/>
      <c r="W22" s="211"/>
      <c r="X22" s="256"/>
      <c r="Y22" s="257"/>
      <c r="Z22" s="257"/>
      <c r="AA22" s="349"/>
      <c r="AB22" s="26"/>
      <c r="AC22" s="256"/>
      <c r="AD22" s="257"/>
      <c r="AE22" s="257"/>
      <c r="AF22" s="558"/>
      <c r="AG22" s="54"/>
      <c r="AH22" s="54"/>
      <c r="AI22" s="54"/>
      <c r="AJ22" s="54"/>
      <c r="AK22" s="54"/>
      <c r="AL22" s="44"/>
      <c r="AM22" s="404" t="s">
        <v>47</v>
      </c>
      <c r="AN22" s="436"/>
      <c r="AO22" s="436"/>
      <c r="AP22" s="436"/>
      <c r="AQ22" s="436"/>
      <c r="AR22" s="436"/>
      <c r="AS22" s="437"/>
      <c r="AT22" s="256"/>
      <c r="AU22" s="257"/>
      <c r="AV22" s="257"/>
      <c r="AW22" s="257"/>
      <c r="AX22" s="257"/>
      <c r="AY22" s="349"/>
      <c r="AZ22" s="453"/>
      <c r="BA22" s="454"/>
      <c r="BB22" s="454"/>
      <c r="BC22" s="455"/>
      <c r="BD22" s="209"/>
      <c r="BE22" s="210"/>
      <c r="BF22" s="210"/>
      <c r="BG22" s="211"/>
      <c r="BH22" s="256"/>
      <c r="BI22" s="257"/>
      <c r="BJ22" s="257"/>
      <c r="BK22" s="349"/>
      <c r="BL22" s="26"/>
      <c r="BM22" s="256"/>
      <c r="BN22" s="257"/>
      <c r="BO22" s="257"/>
      <c r="BP22" s="558"/>
      <c r="BQ22" s="54"/>
      <c r="BR22" s="54"/>
      <c r="BS22" s="54"/>
      <c r="BT22" s="54"/>
      <c r="BU22" s="54"/>
      <c r="BV22" s="44"/>
      <c r="BW22" s="404" t="s">
        <v>47</v>
      </c>
      <c r="BX22" s="436"/>
      <c r="BY22" s="436"/>
      <c r="BZ22" s="436"/>
      <c r="CA22" s="436"/>
      <c r="CB22" s="436"/>
      <c r="CC22" s="437"/>
      <c r="CD22" s="256"/>
      <c r="CE22" s="257"/>
      <c r="CF22" s="257"/>
      <c r="CG22" s="257"/>
      <c r="CH22" s="257"/>
      <c r="CI22" s="349"/>
      <c r="CJ22" s="453"/>
      <c r="CK22" s="454"/>
      <c r="CL22" s="454"/>
      <c r="CM22" s="455"/>
      <c r="CN22" s="209"/>
      <c r="CO22" s="210"/>
      <c r="CP22" s="210"/>
      <c r="CQ22" s="211"/>
      <c r="CR22" s="256"/>
      <c r="CS22" s="257"/>
      <c r="CT22" s="257"/>
      <c r="CU22" s="349"/>
      <c r="CV22" s="26"/>
      <c r="CW22" s="256"/>
      <c r="CX22" s="257"/>
      <c r="CY22" s="257"/>
      <c r="CZ22" s="558"/>
      <c r="DA22" s="54"/>
    </row>
    <row r="23" spans="2:105" ht="12.75" customHeight="1">
      <c r="B23" s="44"/>
      <c r="C23" s="438" t="s">
        <v>4</v>
      </c>
      <c r="D23" s="326"/>
      <c r="E23" s="326"/>
      <c r="F23" s="326"/>
      <c r="G23" s="326"/>
      <c r="H23" s="326"/>
      <c r="I23" s="327"/>
      <c r="J23" s="294"/>
      <c r="K23" s="295"/>
      <c r="L23" s="295"/>
      <c r="M23" s="295"/>
      <c r="N23" s="295"/>
      <c r="O23" s="296"/>
      <c r="P23" s="456"/>
      <c r="Q23" s="457"/>
      <c r="R23" s="457"/>
      <c r="S23" s="458"/>
      <c r="T23" s="205"/>
      <c r="U23" s="206"/>
      <c r="V23" s="206"/>
      <c r="W23" s="207"/>
      <c r="X23" s="294"/>
      <c r="Y23" s="295"/>
      <c r="Z23" s="295"/>
      <c r="AA23" s="296"/>
      <c r="AB23" s="70"/>
      <c r="AC23" s="294"/>
      <c r="AD23" s="295"/>
      <c r="AE23" s="295"/>
      <c r="AF23" s="559"/>
      <c r="AG23" s="54"/>
      <c r="AH23" s="54"/>
      <c r="AI23" s="54"/>
      <c r="AJ23" s="54"/>
      <c r="AK23" s="54"/>
      <c r="AL23" s="44"/>
      <c r="AM23" s="438" t="s">
        <v>4</v>
      </c>
      <c r="AN23" s="326"/>
      <c r="AO23" s="326"/>
      <c r="AP23" s="326"/>
      <c r="AQ23" s="326"/>
      <c r="AR23" s="326"/>
      <c r="AS23" s="327"/>
      <c r="AT23" s="294"/>
      <c r="AU23" s="295"/>
      <c r="AV23" s="295"/>
      <c r="AW23" s="295"/>
      <c r="AX23" s="295"/>
      <c r="AY23" s="296"/>
      <c r="AZ23" s="456"/>
      <c r="BA23" s="457"/>
      <c r="BB23" s="457"/>
      <c r="BC23" s="458"/>
      <c r="BD23" s="205"/>
      <c r="BE23" s="206"/>
      <c r="BF23" s="206"/>
      <c r="BG23" s="207"/>
      <c r="BH23" s="294"/>
      <c r="BI23" s="295"/>
      <c r="BJ23" s="295"/>
      <c r="BK23" s="296"/>
      <c r="BL23" s="70"/>
      <c r="BM23" s="294"/>
      <c r="BN23" s="295"/>
      <c r="BO23" s="295"/>
      <c r="BP23" s="559"/>
      <c r="BQ23" s="54"/>
      <c r="BR23" s="54"/>
      <c r="BS23" s="54"/>
      <c r="BT23" s="54"/>
      <c r="BU23" s="54"/>
      <c r="BV23" s="44"/>
      <c r="BW23" s="438" t="s">
        <v>4</v>
      </c>
      <c r="BX23" s="326"/>
      <c r="BY23" s="326"/>
      <c r="BZ23" s="326"/>
      <c r="CA23" s="326"/>
      <c r="CB23" s="326"/>
      <c r="CC23" s="327"/>
      <c r="CD23" s="294"/>
      <c r="CE23" s="295"/>
      <c r="CF23" s="295"/>
      <c r="CG23" s="295"/>
      <c r="CH23" s="295"/>
      <c r="CI23" s="296"/>
      <c r="CJ23" s="456"/>
      <c r="CK23" s="457"/>
      <c r="CL23" s="457"/>
      <c r="CM23" s="458"/>
      <c r="CN23" s="205"/>
      <c r="CO23" s="206"/>
      <c r="CP23" s="206"/>
      <c r="CQ23" s="207"/>
      <c r="CR23" s="294"/>
      <c r="CS23" s="295"/>
      <c r="CT23" s="295"/>
      <c r="CU23" s="296"/>
      <c r="CV23" s="70"/>
      <c r="CW23" s="294"/>
      <c r="CX23" s="295"/>
      <c r="CY23" s="295"/>
      <c r="CZ23" s="559"/>
      <c r="DA23" s="54"/>
    </row>
    <row r="24" spans="2:105" ht="12.75" customHeight="1">
      <c r="B24" s="44"/>
      <c r="C24" s="347" t="str">
        <f>IF('建築設備の種類 (記入例)'!I6="","",'建築設備の種類 (記入例)'!I6)</f>
        <v>玄関</v>
      </c>
      <c r="D24" s="239"/>
      <c r="E24" s="239"/>
      <c r="F24" s="239"/>
      <c r="G24" s="239"/>
      <c r="H24" s="239"/>
      <c r="I24" s="240"/>
      <c r="J24" s="594" t="s">
        <v>2</v>
      </c>
      <c r="K24" s="595"/>
      <c r="L24" s="595"/>
      <c r="M24" s="595"/>
      <c r="N24" s="595"/>
      <c r="O24" s="596"/>
      <c r="P24" s="353" t="s">
        <v>69</v>
      </c>
      <c r="Q24" s="354"/>
      <c r="R24" s="354"/>
      <c r="S24" s="46" t="s">
        <v>11</v>
      </c>
      <c r="T24" s="413"/>
      <c r="U24" s="414"/>
      <c r="V24" s="414"/>
      <c r="W24" s="415"/>
      <c r="X24" s="375">
        <f>IF(P24="","",IF(U15="■",IF(P24=3,0.2,IF(P24=2,1.2,0)),IF(U17="■",IF(P24=3,0.5,IF(P24=2,2.8,0)))))</f>
        <v>0</v>
      </c>
      <c r="Y24" s="376"/>
      <c r="Z24" s="376"/>
      <c r="AA24" s="377"/>
      <c r="AB24" s="69">
        <f aca="true" t="shared" si="0" ref="AB24:AB65">IF(T24="","",T24*X24)</f>
      </c>
      <c r="AC24" s="258">
        <f>IF(E29=0,"",SUM(AB24:AB29))</f>
        <v>0</v>
      </c>
      <c r="AD24" s="259"/>
      <c r="AE24" s="259"/>
      <c r="AF24" s="560"/>
      <c r="AG24" s="26"/>
      <c r="AH24" s="26"/>
      <c r="AI24" s="26"/>
      <c r="AJ24" s="26"/>
      <c r="AK24" s="26"/>
      <c r="AL24" s="44"/>
      <c r="AM24" s="347" t="str">
        <f>IF('建築設備の種類 (記入例)'!AK6="","",'建築設備の種類 (記入例)'!AK6)</f>
        <v>洗面</v>
      </c>
      <c r="AN24" s="239"/>
      <c r="AO24" s="239"/>
      <c r="AP24" s="239"/>
      <c r="AQ24" s="239"/>
      <c r="AR24" s="239"/>
      <c r="AS24" s="240"/>
      <c r="AT24" s="350" t="s">
        <v>2</v>
      </c>
      <c r="AU24" s="351"/>
      <c r="AV24" s="351"/>
      <c r="AW24" s="351"/>
      <c r="AX24" s="351"/>
      <c r="AY24" s="352"/>
      <c r="AZ24" s="353" t="s">
        <v>69</v>
      </c>
      <c r="BA24" s="354"/>
      <c r="BB24" s="354"/>
      <c r="BC24" s="46" t="s">
        <v>11</v>
      </c>
      <c r="BD24" s="413"/>
      <c r="BE24" s="414"/>
      <c r="BF24" s="414"/>
      <c r="BG24" s="415"/>
      <c r="BH24" s="375">
        <f>IF(AZ24="","",IF(U15="■",IF(AZ24=3,0.2,IF(AZ24=2,1.2,0)),IF(U17="■",IF(AZ24=3,0.5,IF(AZ24=2,2.8,0)))))</f>
        <v>0</v>
      </c>
      <c r="BI24" s="376"/>
      <c r="BJ24" s="376"/>
      <c r="BK24" s="377"/>
      <c r="BL24" s="69">
        <f aca="true" t="shared" si="1" ref="BL24:BL65">IF(BD24="","",BD24*BH24)</f>
      </c>
      <c r="BM24" s="258">
        <f>IF(AO29=0,"",SUM(BL24:BL29))</f>
        <v>0</v>
      </c>
      <c r="BN24" s="259"/>
      <c r="BO24" s="259"/>
      <c r="BP24" s="560"/>
      <c r="BQ24" s="26"/>
      <c r="BR24" s="26"/>
      <c r="BS24" s="26"/>
      <c r="BT24" s="26"/>
      <c r="BU24" s="26"/>
      <c r="BV24" s="44"/>
      <c r="BW24" s="347">
        <f>IF('建築設備の種類 (記入例)'!BM6="","",'建築設備の種類 (記入例)'!BM6)</f>
      </c>
      <c r="BX24" s="239"/>
      <c r="BY24" s="239"/>
      <c r="BZ24" s="239"/>
      <c r="CA24" s="239"/>
      <c r="CB24" s="239"/>
      <c r="CC24" s="240"/>
      <c r="CD24" s="350" t="s">
        <v>2</v>
      </c>
      <c r="CE24" s="351"/>
      <c r="CF24" s="351"/>
      <c r="CG24" s="351"/>
      <c r="CH24" s="351"/>
      <c r="CI24" s="352"/>
      <c r="CJ24" s="353"/>
      <c r="CK24" s="354"/>
      <c r="CL24" s="354"/>
      <c r="CM24" s="46" t="s">
        <v>11</v>
      </c>
      <c r="CN24" s="413"/>
      <c r="CO24" s="414"/>
      <c r="CP24" s="414"/>
      <c r="CQ24" s="415"/>
      <c r="CR24" s="375">
        <f>IF(CJ24="","",IF(U15="■",IF(CJ24=3,0.2,IF(CJ24=2,1.2,0)),IF(U17="■",IF(CJ24=3,0.5,IF(CJ24=2,2.8,0)))))</f>
      </c>
      <c r="CS24" s="376"/>
      <c r="CT24" s="376"/>
      <c r="CU24" s="377"/>
      <c r="CV24" s="69">
        <f aca="true" t="shared" si="2" ref="CV24:CV65">IF(CN24="","",CN24*CR24)</f>
      </c>
      <c r="CW24" s="258">
        <f>IF(BY29=0,"",SUM(CV24:CV29))</f>
        <v>0</v>
      </c>
      <c r="CX24" s="259"/>
      <c r="CY24" s="259"/>
      <c r="CZ24" s="560"/>
      <c r="DA24" s="26"/>
    </row>
    <row r="25" spans="2:105" ht="12.75" customHeight="1">
      <c r="B25" s="44"/>
      <c r="C25" s="348"/>
      <c r="D25" s="257"/>
      <c r="E25" s="257"/>
      <c r="F25" s="257"/>
      <c r="G25" s="257"/>
      <c r="H25" s="257"/>
      <c r="I25" s="349"/>
      <c r="J25" s="594" t="s">
        <v>35</v>
      </c>
      <c r="K25" s="595"/>
      <c r="L25" s="595"/>
      <c r="M25" s="595"/>
      <c r="N25" s="595"/>
      <c r="O25" s="596"/>
      <c r="P25" s="353" t="s">
        <v>69</v>
      </c>
      <c r="Q25" s="354"/>
      <c r="R25" s="354"/>
      <c r="S25" s="46" t="s">
        <v>11</v>
      </c>
      <c r="T25" s="413"/>
      <c r="U25" s="414"/>
      <c r="V25" s="414"/>
      <c r="W25" s="415"/>
      <c r="X25" s="375">
        <f>IF(P25="","",IF(U15="■",IF(P25=3,0.2,IF(P25=2,1.2,0)),IF(U17="■",IF(P25=3,0.5,IF(P25=2,2.8,0)))))</f>
        <v>0</v>
      </c>
      <c r="Y25" s="376"/>
      <c r="Z25" s="376"/>
      <c r="AA25" s="377"/>
      <c r="AB25" s="69">
        <f t="shared" si="0"/>
      </c>
      <c r="AC25" s="424"/>
      <c r="AD25" s="425"/>
      <c r="AE25" s="425"/>
      <c r="AF25" s="561"/>
      <c r="AG25" s="20"/>
      <c r="AH25" s="20"/>
      <c r="AI25" s="20"/>
      <c r="AJ25" s="20"/>
      <c r="AK25" s="20"/>
      <c r="AL25" s="44"/>
      <c r="AM25" s="348"/>
      <c r="AN25" s="257"/>
      <c r="AO25" s="257"/>
      <c r="AP25" s="257"/>
      <c r="AQ25" s="257"/>
      <c r="AR25" s="257"/>
      <c r="AS25" s="349"/>
      <c r="AT25" s="350" t="s">
        <v>35</v>
      </c>
      <c r="AU25" s="351"/>
      <c r="AV25" s="351"/>
      <c r="AW25" s="351"/>
      <c r="AX25" s="351"/>
      <c r="AY25" s="352"/>
      <c r="AZ25" s="353" t="s">
        <v>69</v>
      </c>
      <c r="BA25" s="354"/>
      <c r="BB25" s="354"/>
      <c r="BC25" s="46" t="s">
        <v>11</v>
      </c>
      <c r="BD25" s="413"/>
      <c r="BE25" s="414"/>
      <c r="BF25" s="414"/>
      <c r="BG25" s="415"/>
      <c r="BH25" s="375">
        <f>IF(AZ25="","",IF(U15="■",IF(AZ25=3,0.2,IF(AZ25=2,1.2,0)),IF(U17="■",IF(AZ25=3,0.5,IF(AZ25=2,2.8,0)))))</f>
        <v>0</v>
      </c>
      <c r="BI25" s="376"/>
      <c r="BJ25" s="376"/>
      <c r="BK25" s="377"/>
      <c r="BL25" s="69">
        <f t="shared" si="1"/>
      </c>
      <c r="BM25" s="424"/>
      <c r="BN25" s="425"/>
      <c r="BO25" s="425"/>
      <c r="BP25" s="561"/>
      <c r="BQ25" s="20"/>
      <c r="BR25" s="20"/>
      <c r="BS25" s="20"/>
      <c r="BT25" s="20"/>
      <c r="BU25" s="20"/>
      <c r="BV25" s="44"/>
      <c r="BW25" s="348"/>
      <c r="BX25" s="257"/>
      <c r="BY25" s="257"/>
      <c r="BZ25" s="257"/>
      <c r="CA25" s="257"/>
      <c r="CB25" s="257"/>
      <c r="CC25" s="349"/>
      <c r="CD25" s="350" t="s">
        <v>35</v>
      </c>
      <c r="CE25" s="351"/>
      <c r="CF25" s="351"/>
      <c r="CG25" s="351"/>
      <c r="CH25" s="351"/>
      <c r="CI25" s="352"/>
      <c r="CJ25" s="353"/>
      <c r="CK25" s="354"/>
      <c r="CL25" s="354"/>
      <c r="CM25" s="46" t="s">
        <v>11</v>
      </c>
      <c r="CN25" s="413"/>
      <c r="CO25" s="414"/>
      <c r="CP25" s="414"/>
      <c r="CQ25" s="415"/>
      <c r="CR25" s="375">
        <f>IF(CJ25="","",IF(U15="■",IF(CJ25=3,0.2,IF(CJ25=2,1.2,0)),IF(U17="■",IF(CJ25=3,0.5,IF(CJ25=2,2.8,0)))))</f>
      </c>
      <c r="CS25" s="376"/>
      <c r="CT25" s="376"/>
      <c r="CU25" s="377"/>
      <c r="CV25" s="69">
        <f t="shared" si="2"/>
      </c>
      <c r="CW25" s="424"/>
      <c r="CX25" s="425"/>
      <c r="CY25" s="425"/>
      <c r="CZ25" s="561"/>
      <c r="DA25" s="20"/>
    </row>
    <row r="26" spans="2:105" ht="12.75" customHeight="1">
      <c r="B26" s="44"/>
      <c r="C26" s="348"/>
      <c r="D26" s="257"/>
      <c r="E26" s="257"/>
      <c r="F26" s="257"/>
      <c r="G26" s="257"/>
      <c r="H26" s="257"/>
      <c r="I26" s="349"/>
      <c r="J26" s="594" t="s">
        <v>36</v>
      </c>
      <c r="K26" s="595"/>
      <c r="L26" s="595"/>
      <c r="M26" s="595"/>
      <c r="N26" s="595"/>
      <c r="O26" s="596"/>
      <c r="P26" s="353" t="s">
        <v>69</v>
      </c>
      <c r="Q26" s="354"/>
      <c r="R26" s="354"/>
      <c r="S26" s="46" t="s">
        <v>11</v>
      </c>
      <c r="T26" s="413"/>
      <c r="U26" s="414"/>
      <c r="V26" s="414"/>
      <c r="W26" s="415"/>
      <c r="X26" s="375">
        <f>IF(P26="","",IF(U15="■",IF(P26=3,0.2,IF(P26=2,1.2,0)),IF(U17="■",IF(P26=3,0.5,IF(P26=2,2.8,0)))))</f>
        <v>0</v>
      </c>
      <c r="Y26" s="376"/>
      <c r="Z26" s="376"/>
      <c r="AA26" s="377"/>
      <c r="AB26" s="69">
        <f t="shared" si="0"/>
      </c>
      <c r="AC26" s="424"/>
      <c r="AD26" s="425"/>
      <c r="AE26" s="425"/>
      <c r="AF26" s="561"/>
      <c r="AG26" s="26"/>
      <c r="AH26" s="26"/>
      <c r="AI26" s="26"/>
      <c r="AJ26" s="26"/>
      <c r="AK26" s="26"/>
      <c r="AL26" s="44"/>
      <c r="AM26" s="348"/>
      <c r="AN26" s="257"/>
      <c r="AO26" s="257"/>
      <c r="AP26" s="257"/>
      <c r="AQ26" s="257"/>
      <c r="AR26" s="257"/>
      <c r="AS26" s="349"/>
      <c r="AT26" s="350" t="s">
        <v>36</v>
      </c>
      <c r="AU26" s="351"/>
      <c r="AV26" s="351"/>
      <c r="AW26" s="351"/>
      <c r="AX26" s="351"/>
      <c r="AY26" s="352"/>
      <c r="AZ26" s="353" t="s">
        <v>69</v>
      </c>
      <c r="BA26" s="354"/>
      <c r="BB26" s="354"/>
      <c r="BC26" s="46" t="s">
        <v>11</v>
      </c>
      <c r="BD26" s="413"/>
      <c r="BE26" s="414"/>
      <c r="BF26" s="414"/>
      <c r="BG26" s="415"/>
      <c r="BH26" s="375">
        <f>IF(AZ26="","",IF(U15="■",IF(AZ26=3,0.2,IF(AZ26=2,1.2,0)),IF(U17="■",IF(AZ26=3,0.5,IF(AZ26=2,2.8,0)))))</f>
        <v>0</v>
      </c>
      <c r="BI26" s="376"/>
      <c r="BJ26" s="376"/>
      <c r="BK26" s="377"/>
      <c r="BL26" s="69">
        <f t="shared" si="1"/>
      </c>
      <c r="BM26" s="424"/>
      <c r="BN26" s="425"/>
      <c r="BO26" s="425"/>
      <c r="BP26" s="561"/>
      <c r="BQ26" s="26"/>
      <c r="BR26" s="26"/>
      <c r="BS26" s="26"/>
      <c r="BT26" s="26"/>
      <c r="BU26" s="26"/>
      <c r="BV26" s="44"/>
      <c r="BW26" s="348"/>
      <c r="BX26" s="257"/>
      <c r="BY26" s="257"/>
      <c r="BZ26" s="257"/>
      <c r="CA26" s="257"/>
      <c r="CB26" s="257"/>
      <c r="CC26" s="349"/>
      <c r="CD26" s="350" t="s">
        <v>36</v>
      </c>
      <c r="CE26" s="351"/>
      <c r="CF26" s="351"/>
      <c r="CG26" s="351"/>
      <c r="CH26" s="351"/>
      <c r="CI26" s="352"/>
      <c r="CJ26" s="353"/>
      <c r="CK26" s="354"/>
      <c r="CL26" s="354"/>
      <c r="CM26" s="46" t="s">
        <v>11</v>
      </c>
      <c r="CN26" s="413"/>
      <c r="CO26" s="414"/>
      <c r="CP26" s="414"/>
      <c r="CQ26" s="415"/>
      <c r="CR26" s="375">
        <f>IF(CJ26="","",IF(U15="■",IF(CJ26=3,0.2,IF(CJ26=2,1.2,0)),IF(U17="■",IF(CJ26=3,0.5,IF(CJ26=2,2.8,0)))))</f>
      </c>
      <c r="CS26" s="376"/>
      <c r="CT26" s="376"/>
      <c r="CU26" s="377"/>
      <c r="CV26" s="69">
        <f t="shared" si="2"/>
      </c>
      <c r="CW26" s="424"/>
      <c r="CX26" s="425"/>
      <c r="CY26" s="425"/>
      <c r="CZ26" s="561"/>
      <c r="DA26" s="26"/>
    </row>
    <row r="27" spans="2:105" ht="12.75" customHeight="1">
      <c r="B27" s="44"/>
      <c r="C27" s="396"/>
      <c r="D27" s="397"/>
      <c r="E27" s="397"/>
      <c r="F27" s="397"/>
      <c r="G27" s="397"/>
      <c r="H27" s="397"/>
      <c r="I27" s="398"/>
      <c r="J27" s="597" t="s">
        <v>9</v>
      </c>
      <c r="K27" s="598"/>
      <c r="L27" s="598"/>
      <c r="M27" s="598"/>
      <c r="N27" s="598"/>
      <c r="O27" s="599"/>
      <c r="P27" s="353" t="s">
        <v>69</v>
      </c>
      <c r="Q27" s="354"/>
      <c r="R27" s="354"/>
      <c r="S27" s="46" t="s">
        <v>11</v>
      </c>
      <c r="T27" s="413"/>
      <c r="U27" s="414"/>
      <c r="V27" s="414"/>
      <c r="W27" s="415"/>
      <c r="X27" s="375">
        <f>IF(P27="","",IF(U15="■",IF(P27=3,0.2,IF(P27=2,1.2,0)),IF(U17="■",IF(P27=3,0.5,IF(P27=2,2.8,0)))))</f>
        <v>0</v>
      </c>
      <c r="Y27" s="376"/>
      <c r="Z27" s="376"/>
      <c r="AA27" s="377"/>
      <c r="AB27" s="69">
        <f t="shared" si="0"/>
      </c>
      <c r="AC27" s="424"/>
      <c r="AD27" s="425"/>
      <c r="AE27" s="425"/>
      <c r="AF27" s="561"/>
      <c r="AG27" s="26"/>
      <c r="AH27" s="26"/>
      <c r="AI27" s="26"/>
      <c r="AJ27" s="26"/>
      <c r="AK27" s="26"/>
      <c r="AL27" s="44"/>
      <c r="AM27" s="396"/>
      <c r="AN27" s="397"/>
      <c r="AO27" s="397"/>
      <c r="AP27" s="397"/>
      <c r="AQ27" s="397"/>
      <c r="AR27" s="397"/>
      <c r="AS27" s="398"/>
      <c r="AT27" s="387" t="s">
        <v>9</v>
      </c>
      <c r="AU27" s="388"/>
      <c r="AV27" s="388"/>
      <c r="AW27" s="388"/>
      <c r="AX27" s="388"/>
      <c r="AY27" s="389"/>
      <c r="AZ27" s="353" t="s">
        <v>69</v>
      </c>
      <c r="BA27" s="354"/>
      <c r="BB27" s="354"/>
      <c r="BC27" s="46" t="s">
        <v>11</v>
      </c>
      <c r="BD27" s="413"/>
      <c r="BE27" s="414"/>
      <c r="BF27" s="414"/>
      <c r="BG27" s="415"/>
      <c r="BH27" s="375">
        <f>IF(AZ27="","",IF(U15="■",IF(AZ27=3,0.2,IF(AZ27=2,1.2,0)),IF(U17="■",IF(AZ27=3,0.5,IF(AZ27=2,2.8,0)))))</f>
        <v>0</v>
      </c>
      <c r="BI27" s="376"/>
      <c r="BJ27" s="376"/>
      <c r="BK27" s="377"/>
      <c r="BL27" s="69">
        <f t="shared" si="1"/>
      </c>
      <c r="BM27" s="424"/>
      <c r="BN27" s="425"/>
      <c r="BO27" s="425"/>
      <c r="BP27" s="561"/>
      <c r="BQ27" s="26"/>
      <c r="BR27" s="26"/>
      <c r="BS27" s="26"/>
      <c r="BT27" s="26"/>
      <c r="BU27" s="26"/>
      <c r="BV27" s="44"/>
      <c r="BW27" s="396"/>
      <c r="BX27" s="397"/>
      <c r="BY27" s="397"/>
      <c r="BZ27" s="397"/>
      <c r="CA27" s="397"/>
      <c r="CB27" s="397"/>
      <c r="CC27" s="398"/>
      <c r="CD27" s="387" t="s">
        <v>9</v>
      </c>
      <c r="CE27" s="388"/>
      <c r="CF27" s="388"/>
      <c r="CG27" s="388"/>
      <c r="CH27" s="388"/>
      <c r="CI27" s="389"/>
      <c r="CJ27" s="353"/>
      <c r="CK27" s="354"/>
      <c r="CL27" s="354"/>
      <c r="CM27" s="46" t="s">
        <v>11</v>
      </c>
      <c r="CN27" s="413"/>
      <c r="CO27" s="414"/>
      <c r="CP27" s="414"/>
      <c r="CQ27" s="415"/>
      <c r="CR27" s="375">
        <f>IF(CJ27="","",IF(U15="■",IF(CJ27=3,0.2,IF(CJ27=2,1.2,0)),IF(U17="■",IF(CJ27=3,0.5,IF(CJ27=2,2.8,0)))))</f>
      </c>
      <c r="CS27" s="376"/>
      <c r="CT27" s="376"/>
      <c r="CU27" s="377"/>
      <c r="CV27" s="69">
        <f t="shared" si="2"/>
      </c>
      <c r="CW27" s="424"/>
      <c r="CX27" s="425"/>
      <c r="CY27" s="425"/>
      <c r="CZ27" s="561"/>
      <c r="DA27" s="26"/>
    </row>
    <row r="28" spans="2:105" ht="12.75" customHeight="1">
      <c r="B28" s="44"/>
      <c r="C28" s="369" t="s">
        <v>5</v>
      </c>
      <c r="D28" s="370"/>
      <c r="E28" s="406">
        <f>IF('建築設備の種類 (記入例)'!I5="","",'建築設備の種類 (記入例)'!I5)</f>
        <v>1</v>
      </c>
      <c r="F28" s="407"/>
      <c r="G28" s="407"/>
      <c r="H28" s="408"/>
      <c r="I28" s="27" t="s">
        <v>5</v>
      </c>
      <c r="J28" s="594" t="s">
        <v>138</v>
      </c>
      <c r="K28" s="595"/>
      <c r="L28" s="595"/>
      <c r="M28" s="595"/>
      <c r="N28" s="595"/>
      <c r="O28" s="596"/>
      <c r="P28" s="353" t="s">
        <v>69</v>
      </c>
      <c r="Q28" s="354"/>
      <c r="R28" s="354"/>
      <c r="S28" s="46" t="s">
        <v>11</v>
      </c>
      <c r="T28" s="413"/>
      <c r="U28" s="414"/>
      <c r="V28" s="414"/>
      <c r="W28" s="415"/>
      <c r="X28" s="375">
        <f>IF(P28="","",IF(U15="■",IF(P28=3,0.2,IF(P28=2,1.2,0)),IF(U17="■",IF(P28=3,0.5,IF(P28=2,2.8,0)))))</f>
        <v>0</v>
      </c>
      <c r="Y28" s="376"/>
      <c r="Z28" s="376"/>
      <c r="AA28" s="377"/>
      <c r="AB28" s="69">
        <f t="shared" si="0"/>
      </c>
      <c r="AC28" s="424"/>
      <c r="AD28" s="425"/>
      <c r="AE28" s="425"/>
      <c r="AF28" s="561"/>
      <c r="AG28" s="26"/>
      <c r="AH28" s="26"/>
      <c r="AI28" s="26"/>
      <c r="AJ28" s="26"/>
      <c r="AK28" s="26"/>
      <c r="AL28" s="44"/>
      <c r="AM28" s="369" t="s">
        <v>5</v>
      </c>
      <c r="AN28" s="370"/>
      <c r="AO28" s="406">
        <f>IF('建築設備の種類 (記入例)'!AK5="","",'建築設備の種類 (記入例)'!AK5)</f>
        <v>1</v>
      </c>
      <c r="AP28" s="407"/>
      <c r="AQ28" s="407"/>
      <c r="AR28" s="408"/>
      <c r="AS28" s="27" t="s">
        <v>5</v>
      </c>
      <c r="AT28" s="350" t="s">
        <v>139</v>
      </c>
      <c r="AU28" s="351"/>
      <c r="AV28" s="351"/>
      <c r="AW28" s="351"/>
      <c r="AX28" s="351"/>
      <c r="AY28" s="352"/>
      <c r="AZ28" s="353" t="s">
        <v>69</v>
      </c>
      <c r="BA28" s="354"/>
      <c r="BB28" s="354"/>
      <c r="BC28" s="46" t="s">
        <v>11</v>
      </c>
      <c r="BD28" s="413"/>
      <c r="BE28" s="414"/>
      <c r="BF28" s="414"/>
      <c r="BG28" s="415"/>
      <c r="BH28" s="375">
        <f>IF(AZ28="","",IF(U15="■",IF(AZ28=3,0.2,IF(AZ28=2,1.2,0)),IF(U17="■",IF(AZ28=3,0.5,IF(AZ28=2,2.8,0)))))</f>
        <v>0</v>
      </c>
      <c r="BI28" s="376"/>
      <c r="BJ28" s="376"/>
      <c r="BK28" s="377"/>
      <c r="BL28" s="69">
        <f t="shared" si="1"/>
      </c>
      <c r="BM28" s="424"/>
      <c r="BN28" s="425"/>
      <c r="BO28" s="425"/>
      <c r="BP28" s="561"/>
      <c r="BQ28" s="26"/>
      <c r="BR28" s="26"/>
      <c r="BS28" s="26"/>
      <c r="BT28" s="26"/>
      <c r="BU28" s="26"/>
      <c r="BV28" s="44"/>
      <c r="BW28" s="369" t="s">
        <v>5</v>
      </c>
      <c r="BX28" s="370"/>
      <c r="BY28" s="406">
        <f>IF('建築設備の種類 (記入例)'!BM5="","",'建築設備の種類 (記入例)'!BM5)</f>
      </c>
      <c r="BZ28" s="407"/>
      <c r="CA28" s="407"/>
      <c r="CB28" s="408"/>
      <c r="CC28" s="27" t="s">
        <v>5</v>
      </c>
      <c r="CD28" s="350"/>
      <c r="CE28" s="351"/>
      <c r="CF28" s="351"/>
      <c r="CG28" s="351"/>
      <c r="CH28" s="351"/>
      <c r="CI28" s="352"/>
      <c r="CJ28" s="353"/>
      <c r="CK28" s="354"/>
      <c r="CL28" s="354"/>
      <c r="CM28" s="46" t="s">
        <v>11</v>
      </c>
      <c r="CN28" s="413"/>
      <c r="CO28" s="414"/>
      <c r="CP28" s="414"/>
      <c r="CQ28" s="415"/>
      <c r="CR28" s="375">
        <f>IF(CJ28="","",IF(U15="■",IF(CJ28=3,0.2,IF(CJ28=2,1.2,0)),IF(U17="■",IF(CJ28=3,0.5,IF(CJ28=2,2.8,0)))))</f>
      </c>
      <c r="CS28" s="376"/>
      <c r="CT28" s="376"/>
      <c r="CU28" s="377"/>
      <c r="CV28" s="69">
        <f t="shared" si="2"/>
      </c>
      <c r="CW28" s="424"/>
      <c r="CX28" s="425"/>
      <c r="CY28" s="425"/>
      <c r="CZ28" s="561"/>
      <c r="DA28" s="26"/>
    </row>
    <row r="29" spans="2:105" ht="12.75" customHeight="1">
      <c r="B29" s="47"/>
      <c r="C29" s="390" t="s">
        <v>37</v>
      </c>
      <c r="D29" s="391"/>
      <c r="E29" s="401">
        <f>IF('建築設備の種類 (記入例)'!I8="","",'建築設備の種類 (記入例)'!I8)</f>
        <v>2.69</v>
      </c>
      <c r="F29" s="402"/>
      <c r="G29" s="402"/>
      <c r="H29" s="403"/>
      <c r="I29" s="28" t="s">
        <v>38</v>
      </c>
      <c r="J29" s="594"/>
      <c r="K29" s="595"/>
      <c r="L29" s="595"/>
      <c r="M29" s="595"/>
      <c r="N29" s="595"/>
      <c r="O29" s="596"/>
      <c r="P29" s="353"/>
      <c r="Q29" s="354"/>
      <c r="R29" s="354"/>
      <c r="S29" s="46" t="s">
        <v>11</v>
      </c>
      <c r="T29" s="413"/>
      <c r="U29" s="414"/>
      <c r="V29" s="414"/>
      <c r="W29" s="415"/>
      <c r="X29" s="375">
        <f>IF(P29="","",IF(U15="■",IF(P29=3,0.2,IF(P29=2,1.2,0)),IF(U17="■",IF(P29=3,0.5,IF(P29=2,2.8,0)))))</f>
      </c>
      <c r="Y29" s="376"/>
      <c r="Z29" s="376"/>
      <c r="AA29" s="377"/>
      <c r="AB29" s="69">
        <f t="shared" si="0"/>
      </c>
      <c r="AC29" s="563"/>
      <c r="AD29" s="564"/>
      <c r="AE29" s="564"/>
      <c r="AF29" s="565"/>
      <c r="AG29" s="20">
        <f>SUM(AC24:AC29)</f>
        <v>0</v>
      </c>
      <c r="AH29" s="26"/>
      <c r="AI29" s="26"/>
      <c r="AJ29" s="26"/>
      <c r="AK29" s="26"/>
      <c r="AL29" s="47"/>
      <c r="AM29" s="390" t="s">
        <v>37</v>
      </c>
      <c r="AN29" s="391"/>
      <c r="AO29" s="401">
        <f>IF('建築設備の種類 (記入例)'!AK8="","",'建築設備の種類 (記入例)'!AK8)</f>
        <v>3.31</v>
      </c>
      <c r="AP29" s="402"/>
      <c r="AQ29" s="402"/>
      <c r="AR29" s="403"/>
      <c r="AS29" s="28" t="s">
        <v>38</v>
      </c>
      <c r="AT29" s="350"/>
      <c r="AU29" s="351"/>
      <c r="AV29" s="351"/>
      <c r="AW29" s="351"/>
      <c r="AX29" s="351"/>
      <c r="AY29" s="352"/>
      <c r="AZ29" s="353"/>
      <c r="BA29" s="354"/>
      <c r="BB29" s="354"/>
      <c r="BC29" s="46" t="s">
        <v>11</v>
      </c>
      <c r="BD29" s="413"/>
      <c r="BE29" s="414"/>
      <c r="BF29" s="414"/>
      <c r="BG29" s="415"/>
      <c r="BH29" s="375">
        <f>IF(AZ29="","",IF(U15="■",IF(AZ29=3,0.2,IF(AZ29=2,1.2,0)),IF(U17="■",IF(AZ29=3,0.5,IF(AZ29=2,2.8,0)))))</f>
      </c>
      <c r="BI29" s="376"/>
      <c r="BJ29" s="376"/>
      <c r="BK29" s="377"/>
      <c r="BL29" s="69">
        <f t="shared" si="1"/>
      </c>
      <c r="BM29" s="563"/>
      <c r="BN29" s="564"/>
      <c r="BO29" s="564"/>
      <c r="BP29" s="565"/>
      <c r="BQ29" s="20">
        <f>SUM(BM24:BM29)</f>
        <v>0</v>
      </c>
      <c r="BR29" s="26"/>
      <c r="BS29" s="26"/>
      <c r="BT29" s="26"/>
      <c r="BU29" s="26"/>
      <c r="BV29" s="47"/>
      <c r="BW29" s="390" t="s">
        <v>37</v>
      </c>
      <c r="BX29" s="391"/>
      <c r="BY29" s="401">
        <f>IF('建築設備の種類 (記入例)'!BM8="","",'建築設備の種類 (記入例)'!BM8)</f>
      </c>
      <c r="BZ29" s="402"/>
      <c r="CA29" s="402"/>
      <c r="CB29" s="403"/>
      <c r="CC29" s="28" t="s">
        <v>38</v>
      </c>
      <c r="CD29" s="350"/>
      <c r="CE29" s="351"/>
      <c r="CF29" s="351"/>
      <c r="CG29" s="351"/>
      <c r="CH29" s="351"/>
      <c r="CI29" s="352"/>
      <c r="CJ29" s="353"/>
      <c r="CK29" s="354"/>
      <c r="CL29" s="354"/>
      <c r="CM29" s="46" t="s">
        <v>11</v>
      </c>
      <c r="CN29" s="413"/>
      <c r="CO29" s="414"/>
      <c r="CP29" s="414"/>
      <c r="CQ29" s="415"/>
      <c r="CR29" s="375">
        <f>IF(CJ29="","",IF(U15="■",IF(CJ29=3,0.2,IF(CJ29=2,1.2,0)),IF(U17="■",IF(CJ29=3,0.5,IF(CJ29=2,2.8,0)))))</f>
      </c>
      <c r="CS29" s="376"/>
      <c r="CT29" s="376"/>
      <c r="CU29" s="377"/>
      <c r="CV29" s="69">
        <f t="shared" si="2"/>
      </c>
      <c r="CW29" s="563"/>
      <c r="CX29" s="564"/>
      <c r="CY29" s="564"/>
      <c r="CZ29" s="565"/>
      <c r="DA29" s="20">
        <f>SUM(CW24:CW29)</f>
        <v>0</v>
      </c>
    </row>
    <row r="30" spans="2:105" ht="12.75" customHeight="1">
      <c r="B30" s="47"/>
      <c r="C30" s="347" t="str">
        <f>IF('建築設備の種類 (記入例)'!M6="","",'建築設備の種類 (記入例)'!M6)</f>
        <v>廊下</v>
      </c>
      <c r="D30" s="239"/>
      <c r="E30" s="239"/>
      <c r="F30" s="239"/>
      <c r="G30" s="239"/>
      <c r="H30" s="239"/>
      <c r="I30" s="240"/>
      <c r="J30" s="594" t="s">
        <v>2</v>
      </c>
      <c r="K30" s="595"/>
      <c r="L30" s="595"/>
      <c r="M30" s="595"/>
      <c r="N30" s="595"/>
      <c r="O30" s="596"/>
      <c r="P30" s="353" t="s">
        <v>69</v>
      </c>
      <c r="Q30" s="354"/>
      <c r="R30" s="354"/>
      <c r="S30" s="46" t="s">
        <v>11</v>
      </c>
      <c r="T30" s="413"/>
      <c r="U30" s="414"/>
      <c r="V30" s="414"/>
      <c r="W30" s="415"/>
      <c r="X30" s="375">
        <f>IF(P30="","",IF(U15="■",IF(P30=3,0.2,IF(P30=2,1.2,0)),IF(U17="■",IF(P30=3,0.5,IF(P30=2,2.8,0)))))</f>
        <v>0</v>
      </c>
      <c r="Y30" s="376"/>
      <c r="Z30" s="376"/>
      <c r="AA30" s="377"/>
      <c r="AB30" s="69">
        <f t="shared" si="0"/>
      </c>
      <c r="AC30" s="258">
        <f>IF(E35=0,"",SUM(AB30:AB35))</f>
        <v>0.95</v>
      </c>
      <c r="AD30" s="259"/>
      <c r="AE30" s="259"/>
      <c r="AF30" s="560"/>
      <c r="AG30" s="26"/>
      <c r="AH30" s="26"/>
      <c r="AI30" s="26"/>
      <c r="AJ30" s="26"/>
      <c r="AK30" s="26"/>
      <c r="AL30" s="47"/>
      <c r="AM30" s="347" t="str">
        <f>IF('建築設備の種類 (記入例)'!AO6="","",'建築設備の種類 (記入例)'!AO6)</f>
        <v>廊下</v>
      </c>
      <c r="AN30" s="239"/>
      <c r="AO30" s="239"/>
      <c r="AP30" s="239"/>
      <c r="AQ30" s="239"/>
      <c r="AR30" s="239"/>
      <c r="AS30" s="240"/>
      <c r="AT30" s="350" t="s">
        <v>2</v>
      </c>
      <c r="AU30" s="351"/>
      <c r="AV30" s="351"/>
      <c r="AW30" s="351"/>
      <c r="AX30" s="351"/>
      <c r="AY30" s="352"/>
      <c r="AZ30" s="353" t="s">
        <v>69</v>
      </c>
      <c r="BA30" s="354"/>
      <c r="BB30" s="354"/>
      <c r="BC30" s="46" t="s">
        <v>11</v>
      </c>
      <c r="BD30" s="413"/>
      <c r="BE30" s="414"/>
      <c r="BF30" s="414"/>
      <c r="BG30" s="415"/>
      <c r="BH30" s="375">
        <f>IF(AZ30="","",IF(U15="■",IF(AZ30=3,0.2,IF(AZ30=2,1.2,0)),IF(U17="■",IF(AZ30=3,0.5,IF(AZ30=2,2.8,0)))))</f>
        <v>0</v>
      </c>
      <c r="BI30" s="376"/>
      <c r="BJ30" s="376"/>
      <c r="BK30" s="377"/>
      <c r="BL30" s="69">
        <f t="shared" si="1"/>
      </c>
      <c r="BM30" s="258">
        <f>IF(AO35=0,"",SUM(BL30:BL35))</f>
        <v>0</v>
      </c>
      <c r="BN30" s="259"/>
      <c r="BO30" s="259"/>
      <c r="BP30" s="560"/>
      <c r="BQ30" s="26"/>
      <c r="BR30" s="26"/>
      <c r="BS30" s="26"/>
      <c r="BT30" s="26"/>
      <c r="BU30" s="26"/>
      <c r="BV30" s="47"/>
      <c r="BW30" s="347">
        <f>IF('建築設備の種類 (記入例)'!BQ6="","",'建築設備の種類 (記入例)'!BQ6)</f>
      </c>
      <c r="BX30" s="239"/>
      <c r="BY30" s="239"/>
      <c r="BZ30" s="239"/>
      <c r="CA30" s="239"/>
      <c r="CB30" s="239"/>
      <c r="CC30" s="240"/>
      <c r="CD30" s="350" t="s">
        <v>2</v>
      </c>
      <c r="CE30" s="351"/>
      <c r="CF30" s="351"/>
      <c r="CG30" s="351"/>
      <c r="CH30" s="351"/>
      <c r="CI30" s="352"/>
      <c r="CJ30" s="353"/>
      <c r="CK30" s="354"/>
      <c r="CL30" s="354"/>
      <c r="CM30" s="46" t="s">
        <v>11</v>
      </c>
      <c r="CN30" s="413"/>
      <c r="CO30" s="414"/>
      <c r="CP30" s="414"/>
      <c r="CQ30" s="415"/>
      <c r="CR30" s="375">
        <f>IF(CJ30="","",IF(U15="■",IF(CJ30=3,0.2,IF(CJ30=2,1.2,0)),IF(U17="■",IF(CJ30=3,0.5,IF(CJ30=2,2.8,0)))))</f>
      </c>
      <c r="CS30" s="376"/>
      <c r="CT30" s="376"/>
      <c r="CU30" s="377"/>
      <c r="CV30" s="69">
        <f t="shared" si="2"/>
      </c>
      <c r="CW30" s="258">
        <f>IF(BY35=0,"",SUM(CV30:CV35))</f>
        <v>0</v>
      </c>
      <c r="CX30" s="259"/>
      <c r="CY30" s="259"/>
      <c r="CZ30" s="560"/>
      <c r="DA30" s="26"/>
    </row>
    <row r="31" spans="2:105" ht="12.75" customHeight="1">
      <c r="B31" s="47"/>
      <c r="C31" s="348"/>
      <c r="D31" s="257"/>
      <c r="E31" s="257"/>
      <c r="F31" s="257"/>
      <c r="G31" s="257"/>
      <c r="H31" s="257"/>
      <c r="I31" s="349"/>
      <c r="J31" s="594" t="s">
        <v>35</v>
      </c>
      <c r="K31" s="595"/>
      <c r="L31" s="595"/>
      <c r="M31" s="595"/>
      <c r="N31" s="595"/>
      <c r="O31" s="596"/>
      <c r="P31" s="353" t="s">
        <v>69</v>
      </c>
      <c r="Q31" s="354"/>
      <c r="R31" s="354"/>
      <c r="S31" s="46" t="s">
        <v>11</v>
      </c>
      <c r="T31" s="413"/>
      <c r="U31" s="414"/>
      <c r="V31" s="414"/>
      <c r="W31" s="415"/>
      <c r="X31" s="375">
        <f>IF(P31="","",IF(U15="■",IF(P31=3,0.2,IF(P31=2,1.2,0)),IF(U17="■",IF(P31=3,0.5,IF(P31=2,2.8,0)))))</f>
        <v>0</v>
      </c>
      <c r="Y31" s="376"/>
      <c r="Z31" s="376"/>
      <c r="AA31" s="377"/>
      <c r="AB31" s="69">
        <f t="shared" si="0"/>
      </c>
      <c r="AC31" s="424"/>
      <c r="AD31" s="425"/>
      <c r="AE31" s="425"/>
      <c r="AF31" s="561"/>
      <c r="AG31" s="20"/>
      <c r="AH31" s="26"/>
      <c r="AI31" s="26"/>
      <c r="AJ31" s="26"/>
      <c r="AK31" s="26"/>
      <c r="AL31" s="47"/>
      <c r="AM31" s="348"/>
      <c r="AN31" s="257"/>
      <c r="AO31" s="257"/>
      <c r="AP31" s="257"/>
      <c r="AQ31" s="257"/>
      <c r="AR31" s="257"/>
      <c r="AS31" s="349"/>
      <c r="AT31" s="350" t="s">
        <v>35</v>
      </c>
      <c r="AU31" s="351"/>
      <c r="AV31" s="351"/>
      <c r="AW31" s="351"/>
      <c r="AX31" s="351"/>
      <c r="AY31" s="352"/>
      <c r="AZ31" s="353" t="s">
        <v>69</v>
      </c>
      <c r="BA31" s="354"/>
      <c r="BB31" s="354"/>
      <c r="BC31" s="46" t="s">
        <v>11</v>
      </c>
      <c r="BD31" s="413"/>
      <c r="BE31" s="414"/>
      <c r="BF31" s="414"/>
      <c r="BG31" s="415"/>
      <c r="BH31" s="375">
        <f>IF(AZ31="","",IF(U15="■",IF(AZ31=3,0.2,IF(AZ31=2,1.2,0)),IF(U17="■",IF(AZ31=3,0.5,IF(AZ31=2,2.8,0)))))</f>
        <v>0</v>
      </c>
      <c r="BI31" s="376"/>
      <c r="BJ31" s="376"/>
      <c r="BK31" s="377"/>
      <c r="BL31" s="69">
        <f t="shared" si="1"/>
      </c>
      <c r="BM31" s="424"/>
      <c r="BN31" s="425"/>
      <c r="BO31" s="425"/>
      <c r="BP31" s="561"/>
      <c r="BQ31" s="20"/>
      <c r="BR31" s="26"/>
      <c r="BS31" s="26"/>
      <c r="BT31" s="26"/>
      <c r="BU31" s="26"/>
      <c r="BV31" s="47"/>
      <c r="BW31" s="348"/>
      <c r="BX31" s="257"/>
      <c r="BY31" s="257"/>
      <c r="BZ31" s="257"/>
      <c r="CA31" s="257"/>
      <c r="CB31" s="257"/>
      <c r="CC31" s="349"/>
      <c r="CD31" s="350" t="s">
        <v>35</v>
      </c>
      <c r="CE31" s="351"/>
      <c r="CF31" s="351"/>
      <c r="CG31" s="351"/>
      <c r="CH31" s="351"/>
      <c r="CI31" s="352"/>
      <c r="CJ31" s="353"/>
      <c r="CK31" s="354"/>
      <c r="CL31" s="354"/>
      <c r="CM31" s="46" t="s">
        <v>11</v>
      </c>
      <c r="CN31" s="413"/>
      <c r="CO31" s="414"/>
      <c r="CP31" s="414"/>
      <c r="CQ31" s="415"/>
      <c r="CR31" s="375">
        <f>IF(CJ31="","",IF(U15="■",IF(CJ31=3,0.2,IF(CJ31=2,1.2,0)),IF(U17="■",IF(CJ31=3,0.5,IF(CJ31=2,2.8,0)))))</f>
      </c>
      <c r="CS31" s="376"/>
      <c r="CT31" s="376"/>
      <c r="CU31" s="377"/>
      <c r="CV31" s="69">
        <f t="shared" si="2"/>
      </c>
      <c r="CW31" s="424"/>
      <c r="CX31" s="425"/>
      <c r="CY31" s="425"/>
      <c r="CZ31" s="561"/>
      <c r="DA31" s="20"/>
    </row>
    <row r="32" spans="2:105" ht="12.75" customHeight="1">
      <c r="B32" s="47"/>
      <c r="C32" s="348"/>
      <c r="D32" s="257"/>
      <c r="E32" s="257"/>
      <c r="F32" s="257"/>
      <c r="G32" s="257"/>
      <c r="H32" s="257"/>
      <c r="I32" s="349"/>
      <c r="J32" s="594" t="s">
        <v>36</v>
      </c>
      <c r="K32" s="595"/>
      <c r="L32" s="595"/>
      <c r="M32" s="595"/>
      <c r="N32" s="595"/>
      <c r="O32" s="596"/>
      <c r="P32" s="353" t="s">
        <v>69</v>
      </c>
      <c r="Q32" s="354"/>
      <c r="R32" s="354"/>
      <c r="S32" s="46" t="s">
        <v>11</v>
      </c>
      <c r="T32" s="413"/>
      <c r="U32" s="414"/>
      <c r="V32" s="414"/>
      <c r="W32" s="415"/>
      <c r="X32" s="375">
        <f>IF(P32="","",IF(U15="■",IF(P32=3,0.2,IF(P32=2,1.2,0)),IF(U17="■",IF(P32=3,0.5,IF(P32=2,2.8,0)))))</f>
        <v>0</v>
      </c>
      <c r="Y32" s="376"/>
      <c r="Z32" s="376"/>
      <c r="AA32" s="377"/>
      <c r="AB32" s="69">
        <f t="shared" si="0"/>
      </c>
      <c r="AC32" s="424"/>
      <c r="AD32" s="425"/>
      <c r="AE32" s="425"/>
      <c r="AF32" s="561"/>
      <c r="AG32" s="26"/>
      <c r="AH32" s="26"/>
      <c r="AI32" s="26"/>
      <c r="AJ32" s="26"/>
      <c r="AK32" s="26"/>
      <c r="AL32" s="47"/>
      <c r="AM32" s="348"/>
      <c r="AN32" s="257"/>
      <c r="AO32" s="257"/>
      <c r="AP32" s="257"/>
      <c r="AQ32" s="257"/>
      <c r="AR32" s="257"/>
      <c r="AS32" s="349"/>
      <c r="AT32" s="350" t="s">
        <v>36</v>
      </c>
      <c r="AU32" s="351"/>
      <c r="AV32" s="351"/>
      <c r="AW32" s="351"/>
      <c r="AX32" s="351"/>
      <c r="AY32" s="352"/>
      <c r="AZ32" s="353" t="s">
        <v>69</v>
      </c>
      <c r="BA32" s="354"/>
      <c r="BB32" s="354"/>
      <c r="BC32" s="46" t="s">
        <v>11</v>
      </c>
      <c r="BD32" s="413"/>
      <c r="BE32" s="414"/>
      <c r="BF32" s="414"/>
      <c r="BG32" s="415"/>
      <c r="BH32" s="375">
        <f>IF(AZ32="","",IF(U15="■",IF(AZ32=3,0.2,IF(AZ32=2,1.2,0)),IF(U17="■",IF(AZ32=3,0.5,IF(AZ32=2,2.8,0)))))</f>
        <v>0</v>
      </c>
      <c r="BI32" s="376"/>
      <c r="BJ32" s="376"/>
      <c r="BK32" s="377"/>
      <c r="BL32" s="69">
        <f t="shared" si="1"/>
      </c>
      <c r="BM32" s="424"/>
      <c r="BN32" s="425"/>
      <c r="BO32" s="425"/>
      <c r="BP32" s="561"/>
      <c r="BQ32" s="26"/>
      <c r="BR32" s="26"/>
      <c r="BS32" s="26"/>
      <c r="BT32" s="26"/>
      <c r="BU32" s="26"/>
      <c r="BV32" s="47"/>
      <c r="BW32" s="348"/>
      <c r="BX32" s="257"/>
      <c r="BY32" s="257"/>
      <c r="BZ32" s="257"/>
      <c r="CA32" s="257"/>
      <c r="CB32" s="257"/>
      <c r="CC32" s="349"/>
      <c r="CD32" s="350" t="s">
        <v>36</v>
      </c>
      <c r="CE32" s="351"/>
      <c r="CF32" s="351"/>
      <c r="CG32" s="351"/>
      <c r="CH32" s="351"/>
      <c r="CI32" s="352"/>
      <c r="CJ32" s="353"/>
      <c r="CK32" s="354"/>
      <c r="CL32" s="354"/>
      <c r="CM32" s="46" t="s">
        <v>11</v>
      </c>
      <c r="CN32" s="413"/>
      <c r="CO32" s="414"/>
      <c r="CP32" s="414"/>
      <c r="CQ32" s="415"/>
      <c r="CR32" s="375">
        <f>IF(CJ32="","",IF(U15="■",IF(CJ32=3,0.2,IF(CJ32=2,1.2,0)),IF(U17="■",IF(CJ32=3,0.5,IF(CJ32=2,2.8,0)))))</f>
      </c>
      <c r="CS32" s="376"/>
      <c r="CT32" s="376"/>
      <c r="CU32" s="377"/>
      <c r="CV32" s="69">
        <f t="shared" si="2"/>
      </c>
      <c r="CW32" s="424"/>
      <c r="CX32" s="425"/>
      <c r="CY32" s="425"/>
      <c r="CZ32" s="561"/>
      <c r="DA32" s="26"/>
    </row>
    <row r="33" spans="2:105" ht="12.75" customHeight="1">
      <c r="B33" s="47"/>
      <c r="C33" s="396"/>
      <c r="D33" s="397"/>
      <c r="E33" s="397"/>
      <c r="F33" s="397"/>
      <c r="G33" s="397"/>
      <c r="H33" s="397"/>
      <c r="I33" s="398"/>
      <c r="J33" s="597" t="s">
        <v>9</v>
      </c>
      <c r="K33" s="598"/>
      <c r="L33" s="598"/>
      <c r="M33" s="598"/>
      <c r="N33" s="598"/>
      <c r="O33" s="599"/>
      <c r="P33" s="353">
        <v>3</v>
      </c>
      <c r="Q33" s="354"/>
      <c r="R33" s="354"/>
      <c r="S33" s="46" t="s">
        <v>11</v>
      </c>
      <c r="T33" s="413">
        <v>1.9</v>
      </c>
      <c r="U33" s="414"/>
      <c r="V33" s="414"/>
      <c r="W33" s="415"/>
      <c r="X33" s="375">
        <f>IF(P33="","",IF(U15="■",IF(P33=3,0.2,IF(P33=2,1.2,0)),IF(U17="■",IF(P33=3,0.5,IF(P33=2,2.8,0)))))</f>
        <v>0.5</v>
      </c>
      <c r="Y33" s="376"/>
      <c r="Z33" s="376"/>
      <c r="AA33" s="377"/>
      <c r="AB33" s="69">
        <f t="shared" si="0"/>
        <v>0.95</v>
      </c>
      <c r="AC33" s="424"/>
      <c r="AD33" s="425"/>
      <c r="AE33" s="425"/>
      <c r="AF33" s="561"/>
      <c r="AG33" s="26"/>
      <c r="AH33" s="26"/>
      <c r="AI33" s="26"/>
      <c r="AJ33" s="26"/>
      <c r="AK33" s="26"/>
      <c r="AL33" s="47"/>
      <c r="AM33" s="396"/>
      <c r="AN33" s="397"/>
      <c r="AO33" s="397"/>
      <c r="AP33" s="397"/>
      <c r="AQ33" s="397"/>
      <c r="AR33" s="397"/>
      <c r="AS33" s="398"/>
      <c r="AT33" s="387" t="s">
        <v>9</v>
      </c>
      <c r="AU33" s="388"/>
      <c r="AV33" s="388"/>
      <c r="AW33" s="388"/>
      <c r="AX33" s="388"/>
      <c r="AY33" s="389"/>
      <c r="AZ33" s="353" t="s">
        <v>69</v>
      </c>
      <c r="BA33" s="354"/>
      <c r="BB33" s="354"/>
      <c r="BC33" s="46" t="s">
        <v>11</v>
      </c>
      <c r="BD33" s="413"/>
      <c r="BE33" s="414"/>
      <c r="BF33" s="414"/>
      <c r="BG33" s="415"/>
      <c r="BH33" s="375">
        <f>IF(AZ33="","",IF(U15="■",IF(AZ33=3,0.2,IF(AZ33=2,1.2,0)),IF(U17="■",IF(AZ33=3,0.5,IF(AZ33=2,2.8,0)))))</f>
        <v>0</v>
      </c>
      <c r="BI33" s="376"/>
      <c r="BJ33" s="376"/>
      <c r="BK33" s="377"/>
      <c r="BL33" s="69">
        <f t="shared" si="1"/>
      </c>
      <c r="BM33" s="424"/>
      <c r="BN33" s="425"/>
      <c r="BO33" s="425"/>
      <c r="BP33" s="561"/>
      <c r="BQ33" s="26"/>
      <c r="BR33" s="26"/>
      <c r="BS33" s="26"/>
      <c r="BT33" s="26"/>
      <c r="BU33" s="26"/>
      <c r="BV33" s="47"/>
      <c r="BW33" s="396"/>
      <c r="BX33" s="397"/>
      <c r="BY33" s="397"/>
      <c r="BZ33" s="397"/>
      <c r="CA33" s="397"/>
      <c r="CB33" s="397"/>
      <c r="CC33" s="398"/>
      <c r="CD33" s="387" t="s">
        <v>9</v>
      </c>
      <c r="CE33" s="388"/>
      <c r="CF33" s="388"/>
      <c r="CG33" s="388"/>
      <c r="CH33" s="388"/>
      <c r="CI33" s="389"/>
      <c r="CJ33" s="353"/>
      <c r="CK33" s="354"/>
      <c r="CL33" s="354"/>
      <c r="CM33" s="46" t="s">
        <v>11</v>
      </c>
      <c r="CN33" s="413"/>
      <c r="CO33" s="414"/>
      <c r="CP33" s="414"/>
      <c r="CQ33" s="415"/>
      <c r="CR33" s="375">
        <f>IF(CJ33="","",IF(U15="■",IF(CJ33=3,0.2,IF(CJ33=2,1.2,0)),IF(U17="■",IF(CJ33=3,0.5,IF(CJ33=2,2.8,0)))))</f>
      </c>
      <c r="CS33" s="376"/>
      <c r="CT33" s="376"/>
      <c r="CU33" s="377"/>
      <c r="CV33" s="69">
        <f t="shared" si="2"/>
      </c>
      <c r="CW33" s="424"/>
      <c r="CX33" s="425"/>
      <c r="CY33" s="425"/>
      <c r="CZ33" s="561"/>
      <c r="DA33" s="26"/>
    </row>
    <row r="34" spans="2:105" ht="12.75" customHeight="1">
      <c r="B34" s="47"/>
      <c r="C34" s="369" t="s">
        <v>5</v>
      </c>
      <c r="D34" s="370"/>
      <c r="E34" s="406">
        <f>IF('建築設備の種類 (記入例)'!M5="","",'建築設備の種類 (記入例)'!M5)</f>
        <v>1</v>
      </c>
      <c r="F34" s="407"/>
      <c r="G34" s="407"/>
      <c r="H34" s="408"/>
      <c r="I34" s="27" t="s">
        <v>5</v>
      </c>
      <c r="J34" s="594"/>
      <c r="K34" s="595"/>
      <c r="L34" s="595"/>
      <c r="M34" s="595"/>
      <c r="N34" s="595"/>
      <c r="O34" s="596"/>
      <c r="P34" s="353"/>
      <c r="Q34" s="354"/>
      <c r="R34" s="354"/>
      <c r="S34" s="46" t="s">
        <v>11</v>
      </c>
      <c r="T34" s="413"/>
      <c r="U34" s="414"/>
      <c r="V34" s="414"/>
      <c r="W34" s="415"/>
      <c r="X34" s="375">
        <f>IF(P34="","",IF(U15="■",IF(P34=3,0.2,IF(P34=2,1.2,0)),IF(U17="■",IF(P34=3,0.5,IF(P34=2,2.8,0)))))</f>
      </c>
      <c r="Y34" s="376"/>
      <c r="Z34" s="376"/>
      <c r="AA34" s="377"/>
      <c r="AB34" s="69">
        <f t="shared" si="0"/>
      </c>
      <c r="AC34" s="424"/>
      <c r="AD34" s="425"/>
      <c r="AE34" s="425"/>
      <c r="AF34" s="561"/>
      <c r="AG34" s="26"/>
      <c r="AH34" s="26"/>
      <c r="AI34" s="26"/>
      <c r="AJ34" s="26"/>
      <c r="AK34" s="26"/>
      <c r="AL34" s="47"/>
      <c r="AM34" s="369" t="s">
        <v>5</v>
      </c>
      <c r="AN34" s="370"/>
      <c r="AO34" s="406">
        <f>IF('建築設備の種類 (記入例)'!AO5="","",'建築設備の種類 (記入例)'!AO5)</f>
        <v>2</v>
      </c>
      <c r="AP34" s="407"/>
      <c r="AQ34" s="407"/>
      <c r="AR34" s="408"/>
      <c r="AS34" s="27" t="s">
        <v>5</v>
      </c>
      <c r="AT34" s="350"/>
      <c r="AU34" s="351"/>
      <c r="AV34" s="351"/>
      <c r="AW34" s="351"/>
      <c r="AX34" s="351"/>
      <c r="AY34" s="352"/>
      <c r="AZ34" s="353"/>
      <c r="BA34" s="354"/>
      <c r="BB34" s="354"/>
      <c r="BC34" s="46" t="s">
        <v>11</v>
      </c>
      <c r="BD34" s="413"/>
      <c r="BE34" s="414"/>
      <c r="BF34" s="414"/>
      <c r="BG34" s="415"/>
      <c r="BH34" s="375">
        <f>IF(AZ34="","",IF(U15="■",IF(AZ34=3,0.2,IF(AZ34=2,1.2,0)),IF(U17="■",IF(AZ34=3,0.5,IF(AZ34=2,2.8,0)))))</f>
      </c>
      <c r="BI34" s="376"/>
      <c r="BJ34" s="376"/>
      <c r="BK34" s="377"/>
      <c r="BL34" s="69">
        <f t="shared" si="1"/>
      </c>
      <c r="BM34" s="424"/>
      <c r="BN34" s="425"/>
      <c r="BO34" s="425"/>
      <c r="BP34" s="561"/>
      <c r="BQ34" s="26"/>
      <c r="BR34" s="26"/>
      <c r="BS34" s="26"/>
      <c r="BT34" s="26"/>
      <c r="BU34" s="26"/>
      <c r="BV34" s="47"/>
      <c r="BW34" s="369" t="s">
        <v>5</v>
      </c>
      <c r="BX34" s="370"/>
      <c r="BY34" s="406">
        <f>IF('建築設備の種類 (記入例)'!BQ5="","",'建築設備の種類 (記入例)'!BQ5)</f>
      </c>
      <c r="BZ34" s="407"/>
      <c r="CA34" s="407"/>
      <c r="CB34" s="408"/>
      <c r="CC34" s="27" t="s">
        <v>5</v>
      </c>
      <c r="CD34" s="350"/>
      <c r="CE34" s="351"/>
      <c r="CF34" s="351"/>
      <c r="CG34" s="351"/>
      <c r="CH34" s="351"/>
      <c r="CI34" s="352"/>
      <c r="CJ34" s="353"/>
      <c r="CK34" s="354"/>
      <c r="CL34" s="354"/>
      <c r="CM34" s="46" t="s">
        <v>11</v>
      </c>
      <c r="CN34" s="413"/>
      <c r="CO34" s="414"/>
      <c r="CP34" s="414"/>
      <c r="CQ34" s="415"/>
      <c r="CR34" s="375">
        <f>IF(CJ34="","",IF(U15="■",IF(CJ34=3,0.2,IF(CJ34=2,1.2,0)),IF(U17="■",IF(CJ34=3,0.5,IF(CJ34=2,2.8,0)))))</f>
      </c>
      <c r="CS34" s="376"/>
      <c r="CT34" s="376"/>
      <c r="CU34" s="377"/>
      <c r="CV34" s="69">
        <f t="shared" si="2"/>
      </c>
      <c r="CW34" s="424"/>
      <c r="CX34" s="425"/>
      <c r="CY34" s="425"/>
      <c r="CZ34" s="561"/>
      <c r="DA34" s="26"/>
    </row>
    <row r="35" spans="2:105" ht="12.75" customHeight="1">
      <c r="B35" s="47"/>
      <c r="C35" s="390" t="s">
        <v>37</v>
      </c>
      <c r="D35" s="391"/>
      <c r="E35" s="401">
        <f>IF('建築設備の種類 (記入例)'!M8="","",'建築設備の種類 (記入例)'!M8)</f>
        <v>2.39</v>
      </c>
      <c r="F35" s="402"/>
      <c r="G35" s="402"/>
      <c r="H35" s="403"/>
      <c r="I35" s="28" t="s">
        <v>38</v>
      </c>
      <c r="J35" s="594"/>
      <c r="K35" s="595"/>
      <c r="L35" s="595"/>
      <c r="M35" s="595"/>
      <c r="N35" s="595"/>
      <c r="O35" s="596"/>
      <c r="P35" s="353"/>
      <c r="Q35" s="354"/>
      <c r="R35" s="354"/>
      <c r="S35" s="46" t="s">
        <v>11</v>
      </c>
      <c r="T35" s="413"/>
      <c r="U35" s="414"/>
      <c r="V35" s="414"/>
      <c r="W35" s="415"/>
      <c r="X35" s="375">
        <f>IF(P35="","",IF(U15="■",IF(P35=3,0.2,IF(P35=2,1.2,0)),IF(U17="■",IF(P35=3,0.5,IF(P35=2,2.8,0)))))</f>
      </c>
      <c r="Y35" s="376"/>
      <c r="Z35" s="376"/>
      <c r="AA35" s="377"/>
      <c r="AB35" s="69">
        <f t="shared" si="0"/>
      </c>
      <c r="AC35" s="563"/>
      <c r="AD35" s="564"/>
      <c r="AE35" s="564"/>
      <c r="AF35" s="565"/>
      <c r="AG35" s="20">
        <f>SUM(AC30:AC35)</f>
        <v>0.95</v>
      </c>
      <c r="AH35" s="26"/>
      <c r="AI35" s="26"/>
      <c r="AJ35" s="26"/>
      <c r="AK35" s="26"/>
      <c r="AL35" s="47"/>
      <c r="AM35" s="390" t="s">
        <v>37</v>
      </c>
      <c r="AN35" s="391"/>
      <c r="AO35" s="401">
        <f>IF('建築設備の種類 (記入例)'!AO8="","",'建築設備の種類 (記入例)'!AO8)</f>
        <v>6.41</v>
      </c>
      <c r="AP35" s="402"/>
      <c r="AQ35" s="402"/>
      <c r="AR35" s="403"/>
      <c r="AS35" s="28" t="s">
        <v>38</v>
      </c>
      <c r="AT35" s="350"/>
      <c r="AU35" s="351"/>
      <c r="AV35" s="351"/>
      <c r="AW35" s="351"/>
      <c r="AX35" s="351"/>
      <c r="AY35" s="352"/>
      <c r="AZ35" s="353"/>
      <c r="BA35" s="354"/>
      <c r="BB35" s="354"/>
      <c r="BC35" s="46" t="s">
        <v>11</v>
      </c>
      <c r="BD35" s="413"/>
      <c r="BE35" s="414"/>
      <c r="BF35" s="414"/>
      <c r="BG35" s="415"/>
      <c r="BH35" s="375">
        <f>IF(AZ35="","",IF(U15="■",IF(AZ35=3,0.2,IF(AZ35=2,1.2,0)),IF(U17="■",IF(AZ35=3,0.5,IF(AZ35=2,2.8,0)))))</f>
      </c>
      <c r="BI35" s="376"/>
      <c r="BJ35" s="376"/>
      <c r="BK35" s="377"/>
      <c r="BL35" s="69">
        <f t="shared" si="1"/>
      </c>
      <c r="BM35" s="563"/>
      <c r="BN35" s="564"/>
      <c r="BO35" s="564"/>
      <c r="BP35" s="565"/>
      <c r="BQ35" s="20">
        <f>SUM(BM30:BM35)</f>
        <v>0</v>
      </c>
      <c r="BR35" s="26"/>
      <c r="BS35" s="26"/>
      <c r="BT35" s="26"/>
      <c r="BU35" s="26"/>
      <c r="BV35" s="47"/>
      <c r="BW35" s="390" t="s">
        <v>37</v>
      </c>
      <c r="BX35" s="391"/>
      <c r="BY35" s="401">
        <f>IF('建築設備の種類 (記入例)'!BQ8="","",'建築設備の種類 (記入例)'!BQ8)</f>
      </c>
      <c r="BZ35" s="402"/>
      <c r="CA35" s="402"/>
      <c r="CB35" s="403"/>
      <c r="CC35" s="28" t="s">
        <v>38</v>
      </c>
      <c r="CD35" s="350"/>
      <c r="CE35" s="351"/>
      <c r="CF35" s="351"/>
      <c r="CG35" s="351"/>
      <c r="CH35" s="351"/>
      <c r="CI35" s="352"/>
      <c r="CJ35" s="353"/>
      <c r="CK35" s="354"/>
      <c r="CL35" s="354"/>
      <c r="CM35" s="46" t="s">
        <v>11</v>
      </c>
      <c r="CN35" s="413"/>
      <c r="CO35" s="414"/>
      <c r="CP35" s="414"/>
      <c r="CQ35" s="415"/>
      <c r="CR35" s="375">
        <f>IF(CJ35="","",IF(U15="■",IF(CJ35=3,0.2,IF(CJ35=2,1.2,0)),IF(U17="■",IF(CJ35=3,0.5,IF(CJ35=2,2.8,0)))))</f>
      </c>
      <c r="CS35" s="376"/>
      <c r="CT35" s="376"/>
      <c r="CU35" s="377"/>
      <c r="CV35" s="69">
        <f t="shared" si="2"/>
      </c>
      <c r="CW35" s="563"/>
      <c r="CX35" s="564"/>
      <c r="CY35" s="564"/>
      <c r="CZ35" s="565"/>
      <c r="DA35" s="20">
        <f>SUM(CW30:CW35)</f>
        <v>0</v>
      </c>
    </row>
    <row r="36" spans="2:105" ht="12.75" customHeight="1">
      <c r="B36" s="47"/>
      <c r="C36" s="347" t="str">
        <f>IF('建築設備の種類 (記入例)'!Q6=""," ",'建築設備の種類 (記入例)'!Q6)</f>
        <v>階段</v>
      </c>
      <c r="D36" s="239"/>
      <c r="E36" s="239"/>
      <c r="F36" s="239"/>
      <c r="G36" s="239"/>
      <c r="H36" s="239"/>
      <c r="I36" s="240"/>
      <c r="J36" s="594" t="s">
        <v>2</v>
      </c>
      <c r="K36" s="595"/>
      <c r="L36" s="595"/>
      <c r="M36" s="595"/>
      <c r="N36" s="595"/>
      <c r="O36" s="596"/>
      <c r="P36" s="353" t="s">
        <v>69</v>
      </c>
      <c r="Q36" s="354"/>
      <c r="R36" s="354"/>
      <c r="S36" s="46" t="s">
        <v>11</v>
      </c>
      <c r="T36" s="413"/>
      <c r="U36" s="414"/>
      <c r="V36" s="414"/>
      <c r="W36" s="415"/>
      <c r="X36" s="375">
        <f>IF(P36="","",IF(U15="■",IF(P36=3,0.2,IF(P36=2,1.2,0)),IF(U17="■",IF(P36=3,0.5,IF(P36=2,2.8,0)))))</f>
        <v>0</v>
      </c>
      <c r="Y36" s="376"/>
      <c r="Z36" s="376"/>
      <c r="AA36" s="377"/>
      <c r="AB36" s="69">
        <f t="shared" si="0"/>
      </c>
      <c r="AC36" s="258">
        <f>IF(E41=0,"",SUM(AB36:AB41))</f>
        <v>0</v>
      </c>
      <c r="AD36" s="259"/>
      <c r="AE36" s="259"/>
      <c r="AF36" s="560"/>
      <c r="AG36" s="26"/>
      <c r="AH36" s="26"/>
      <c r="AI36" s="26"/>
      <c r="AJ36" s="26"/>
      <c r="AK36" s="26"/>
      <c r="AL36" s="47"/>
      <c r="AM36" s="347" t="str">
        <f>IF('建築設備の種類 (記入例)'!AS6=""," ",'建築設備の種類 (記入例)'!AS6)</f>
        <v>階段</v>
      </c>
      <c r="AN36" s="239"/>
      <c r="AO36" s="239"/>
      <c r="AP36" s="239"/>
      <c r="AQ36" s="239"/>
      <c r="AR36" s="239"/>
      <c r="AS36" s="240"/>
      <c r="AT36" s="350" t="s">
        <v>2</v>
      </c>
      <c r="AU36" s="351"/>
      <c r="AV36" s="351"/>
      <c r="AW36" s="351"/>
      <c r="AX36" s="351"/>
      <c r="AY36" s="352"/>
      <c r="AZ36" s="353" t="s">
        <v>69</v>
      </c>
      <c r="BA36" s="354"/>
      <c r="BB36" s="354"/>
      <c r="BC36" s="46" t="s">
        <v>11</v>
      </c>
      <c r="BD36" s="413"/>
      <c r="BE36" s="414"/>
      <c r="BF36" s="414"/>
      <c r="BG36" s="415"/>
      <c r="BH36" s="375">
        <f>IF(AZ36="","",IF(U15="■",IF(AZ36=3,0.2,IF(AZ36=2,1.2,0)),IF(U17="■",IF(AZ36=3,0.5,IF(AZ36=2,2.8,0)))))</f>
        <v>0</v>
      </c>
      <c r="BI36" s="376"/>
      <c r="BJ36" s="376"/>
      <c r="BK36" s="377"/>
      <c r="BL36" s="69">
        <f t="shared" si="1"/>
      </c>
      <c r="BM36" s="258">
        <f>IF(AO41=0,"",SUM(BL36:BL41))</f>
        <v>0</v>
      </c>
      <c r="BN36" s="259"/>
      <c r="BO36" s="259"/>
      <c r="BP36" s="560"/>
      <c r="BQ36" s="26"/>
      <c r="BR36" s="26"/>
      <c r="BS36" s="26"/>
      <c r="BT36" s="26"/>
      <c r="BU36" s="26"/>
      <c r="BV36" s="47"/>
      <c r="BW36" s="347" t="str">
        <f>IF('建築設備の種類 (記入例)'!BU6=""," ",'建築設備の種類 (記入例)'!BU6)</f>
        <v> </v>
      </c>
      <c r="BX36" s="239"/>
      <c r="BY36" s="239"/>
      <c r="BZ36" s="239"/>
      <c r="CA36" s="239"/>
      <c r="CB36" s="239"/>
      <c r="CC36" s="240"/>
      <c r="CD36" s="350" t="s">
        <v>2</v>
      </c>
      <c r="CE36" s="351"/>
      <c r="CF36" s="351"/>
      <c r="CG36" s="351"/>
      <c r="CH36" s="351"/>
      <c r="CI36" s="352"/>
      <c r="CJ36" s="353"/>
      <c r="CK36" s="354"/>
      <c r="CL36" s="354"/>
      <c r="CM36" s="46" t="s">
        <v>11</v>
      </c>
      <c r="CN36" s="413"/>
      <c r="CO36" s="414"/>
      <c r="CP36" s="414"/>
      <c r="CQ36" s="415"/>
      <c r="CR36" s="375">
        <f>IF(CJ36="","",IF(U15="■",IF(CJ36=3,0.2,IF(CJ36=2,1.2,0)),IF(U17="■",IF(CJ36=3,0.5,IF(CJ36=2,2.8,0)))))</f>
      </c>
      <c r="CS36" s="376"/>
      <c r="CT36" s="376"/>
      <c r="CU36" s="377"/>
      <c r="CV36" s="69">
        <f t="shared" si="2"/>
      </c>
      <c r="CW36" s="258">
        <f>IF(BY41=0,"",SUM(CV36:CV41))</f>
        <v>0</v>
      </c>
      <c r="CX36" s="259"/>
      <c r="CY36" s="259"/>
      <c r="CZ36" s="560"/>
      <c r="DA36" s="26"/>
    </row>
    <row r="37" spans="2:105" ht="12.75" customHeight="1">
      <c r="B37" s="47"/>
      <c r="C37" s="348"/>
      <c r="D37" s="257"/>
      <c r="E37" s="257"/>
      <c r="F37" s="257"/>
      <c r="G37" s="257"/>
      <c r="H37" s="257"/>
      <c r="I37" s="349"/>
      <c r="J37" s="594" t="s">
        <v>35</v>
      </c>
      <c r="K37" s="595"/>
      <c r="L37" s="595"/>
      <c r="M37" s="595"/>
      <c r="N37" s="595"/>
      <c r="O37" s="596"/>
      <c r="P37" s="353" t="s">
        <v>69</v>
      </c>
      <c r="Q37" s="354"/>
      <c r="R37" s="354"/>
      <c r="S37" s="46" t="s">
        <v>11</v>
      </c>
      <c r="T37" s="413"/>
      <c r="U37" s="414"/>
      <c r="V37" s="414"/>
      <c r="W37" s="415"/>
      <c r="X37" s="375">
        <f>IF(P37="","",IF(U15="■",IF(P37=3,0.2,IF(P37=2,1.2,0)),IF(U17="■",IF(P37=3,0.5,IF(P37=2,2.8,0)))))</f>
        <v>0</v>
      </c>
      <c r="Y37" s="376"/>
      <c r="Z37" s="376"/>
      <c r="AA37" s="377"/>
      <c r="AB37" s="69">
        <f t="shared" si="0"/>
      </c>
      <c r="AC37" s="424"/>
      <c r="AD37" s="425"/>
      <c r="AE37" s="425"/>
      <c r="AF37" s="561"/>
      <c r="AG37" s="20"/>
      <c r="AH37" s="26"/>
      <c r="AI37" s="26"/>
      <c r="AJ37" s="26"/>
      <c r="AK37" s="26"/>
      <c r="AL37" s="47"/>
      <c r="AM37" s="348"/>
      <c r="AN37" s="257"/>
      <c r="AO37" s="257"/>
      <c r="AP37" s="257"/>
      <c r="AQ37" s="257"/>
      <c r="AR37" s="257"/>
      <c r="AS37" s="349"/>
      <c r="AT37" s="350" t="s">
        <v>35</v>
      </c>
      <c r="AU37" s="351"/>
      <c r="AV37" s="351"/>
      <c r="AW37" s="351"/>
      <c r="AX37" s="351"/>
      <c r="AY37" s="352"/>
      <c r="AZ37" s="353" t="s">
        <v>69</v>
      </c>
      <c r="BA37" s="354"/>
      <c r="BB37" s="354"/>
      <c r="BC37" s="46" t="s">
        <v>11</v>
      </c>
      <c r="BD37" s="413"/>
      <c r="BE37" s="414"/>
      <c r="BF37" s="414"/>
      <c r="BG37" s="415"/>
      <c r="BH37" s="375">
        <f>IF(AZ37="","",IF(U15="■",IF(AZ37=3,0.2,IF(AZ37=2,1.2,0)),IF(U17="■",IF(AZ37=3,0.5,IF(AZ37=2,2.8,0)))))</f>
        <v>0</v>
      </c>
      <c r="BI37" s="376"/>
      <c r="BJ37" s="376"/>
      <c r="BK37" s="377"/>
      <c r="BL37" s="69">
        <f t="shared" si="1"/>
      </c>
      <c r="BM37" s="424"/>
      <c r="BN37" s="425"/>
      <c r="BO37" s="425"/>
      <c r="BP37" s="561"/>
      <c r="BQ37" s="20"/>
      <c r="BR37" s="26"/>
      <c r="BS37" s="26"/>
      <c r="BT37" s="26"/>
      <c r="BU37" s="26"/>
      <c r="BV37" s="47"/>
      <c r="BW37" s="348"/>
      <c r="BX37" s="257"/>
      <c r="BY37" s="257"/>
      <c r="BZ37" s="257"/>
      <c r="CA37" s="257"/>
      <c r="CB37" s="257"/>
      <c r="CC37" s="349"/>
      <c r="CD37" s="350" t="s">
        <v>35</v>
      </c>
      <c r="CE37" s="351"/>
      <c r="CF37" s="351"/>
      <c r="CG37" s="351"/>
      <c r="CH37" s="351"/>
      <c r="CI37" s="352"/>
      <c r="CJ37" s="353"/>
      <c r="CK37" s="354"/>
      <c r="CL37" s="354"/>
      <c r="CM37" s="46" t="s">
        <v>11</v>
      </c>
      <c r="CN37" s="413"/>
      <c r="CO37" s="414"/>
      <c r="CP37" s="414"/>
      <c r="CQ37" s="415"/>
      <c r="CR37" s="375">
        <f>IF(CJ37="","",IF(U15="■",IF(CJ37=3,0.2,IF(CJ37=2,1.2,0)),IF(U17="■",IF(CJ37=3,0.5,IF(CJ37=2,2.8,0)))))</f>
      </c>
      <c r="CS37" s="376"/>
      <c r="CT37" s="376"/>
      <c r="CU37" s="377"/>
      <c r="CV37" s="69">
        <f t="shared" si="2"/>
      </c>
      <c r="CW37" s="424"/>
      <c r="CX37" s="425"/>
      <c r="CY37" s="425"/>
      <c r="CZ37" s="561"/>
      <c r="DA37" s="20"/>
    </row>
    <row r="38" spans="2:105" ht="12.75" customHeight="1">
      <c r="B38" s="47"/>
      <c r="C38" s="348"/>
      <c r="D38" s="257"/>
      <c r="E38" s="257"/>
      <c r="F38" s="257"/>
      <c r="G38" s="257"/>
      <c r="H38" s="257"/>
      <c r="I38" s="349"/>
      <c r="J38" s="594" t="s">
        <v>36</v>
      </c>
      <c r="K38" s="595"/>
      <c r="L38" s="595"/>
      <c r="M38" s="595"/>
      <c r="N38" s="595"/>
      <c r="O38" s="596"/>
      <c r="P38" s="353" t="s">
        <v>69</v>
      </c>
      <c r="Q38" s="354"/>
      <c r="R38" s="354"/>
      <c r="S38" s="46" t="s">
        <v>11</v>
      </c>
      <c r="T38" s="413"/>
      <c r="U38" s="414"/>
      <c r="V38" s="414"/>
      <c r="W38" s="415"/>
      <c r="X38" s="375">
        <f>IF(P38="","",IF(U15="■",IF(P38=3,0.2,IF(P38=2,1.2,0)),IF(U17="■",IF(P38=3,0.5,IF(P38=2,2.8,0)))))</f>
        <v>0</v>
      </c>
      <c r="Y38" s="376"/>
      <c r="Z38" s="376"/>
      <c r="AA38" s="377"/>
      <c r="AB38" s="69">
        <f t="shared" si="0"/>
      </c>
      <c r="AC38" s="424"/>
      <c r="AD38" s="425"/>
      <c r="AE38" s="425"/>
      <c r="AF38" s="561"/>
      <c r="AG38" s="26"/>
      <c r="AH38" s="26"/>
      <c r="AI38" s="26"/>
      <c r="AJ38" s="26"/>
      <c r="AK38" s="26"/>
      <c r="AL38" s="47"/>
      <c r="AM38" s="348"/>
      <c r="AN38" s="257"/>
      <c r="AO38" s="257"/>
      <c r="AP38" s="257"/>
      <c r="AQ38" s="257"/>
      <c r="AR38" s="257"/>
      <c r="AS38" s="349"/>
      <c r="AT38" s="350" t="s">
        <v>36</v>
      </c>
      <c r="AU38" s="351"/>
      <c r="AV38" s="351"/>
      <c r="AW38" s="351"/>
      <c r="AX38" s="351"/>
      <c r="AY38" s="352"/>
      <c r="AZ38" s="353" t="s">
        <v>69</v>
      </c>
      <c r="BA38" s="354"/>
      <c r="BB38" s="354"/>
      <c r="BC38" s="46" t="s">
        <v>11</v>
      </c>
      <c r="BD38" s="413"/>
      <c r="BE38" s="414"/>
      <c r="BF38" s="414"/>
      <c r="BG38" s="415"/>
      <c r="BH38" s="375">
        <f>IF(AZ38="","",IF(U15="■",IF(AZ38=3,0.2,IF(AZ38=2,1.2,0)),IF(U17="■",IF(AZ38=3,0.5,IF(AZ38=2,2.8,0)))))</f>
        <v>0</v>
      </c>
      <c r="BI38" s="376"/>
      <c r="BJ38" s="376"/>
      <c r="BK38" s="377"/>
      <c r="BL38" s="69">
        <f t="shared" si="1"/>
      </c>
      <c r="BM38" s="424"/>
      <c r="BN38" s="425"/>
      <c r="BO38" s="425"/>
      <c r="BP38" s="561"/>
      <c r="BQ38" s="26"/>
      <c r="BR38" s="26"/>
      <c r="BS38" s="26"/>
      <c r="BT38" s="26"/>
      <c r="BU38" s="26"/>
      <c r="BV38" s="47"/>
      <c r="BW38" s="348"/>
      <c r="BX38" s="257"/>
      <c r="BY38" s="257"/>
      <c r="BZ38" s="257"/>
      <c r="CA38" s="257"/>
      <c r="CB38" s="257"/>
      <c r="CC38" s="349"/>
      <c r="CD38" s="350" t="s">
        <v>36</v>
      </c>
      <c r="CE38" s="351"/>
      <c r="CF38" s="351"/>
      <c r="CG38" s="351"/>
      <c r="CH38" s="351"/>
      <c r="CI38" s="352"/>
      <c r="CJ38" s="353"/>
      <c r="CK38" s="354"/>
      <c r="CL38" s="354"/>
      <c r="CM38" s="46" t="s">
        <v>11</v>
      </c>
      <c r="CN38" s="413"/>
      <c r="CO38" s="414"/>
      <c r="CP38" s="414"/>
      <c r="CQ38" s="415"/>
      <c r="CR38" s="375">
        <f>IF(CJ38="","",IF(U15="■",IF(CJ38=3,0.2,IF(CJ38=2,1.2,0)),IF(U17="■",IF(CJ38=3,0.5,IF(CJ38=2,2.8,0)))))</f>
      </c>
      <c r="CS38" s="376"/>
      <c r="CT38" s="376"/>
      <c r="CU38" s="377"/>
      <c r="CV38" s="69">
        <f t="shared" si="2"/>
      </c>
      <c r="CW38" s="424"/>
      <c r="CX38" s="425"/>
      <c r="CY38" s="425"/>
      <c r="CZ38" s="561"/>
      <c r="DA38" s="26"/>
    </row>
    <row r="39" spans="2:105" ht="12.75" customHeight="1">
      <c r="B39" s="47"/>
      <c r="C39" s="396"/>
      <c r="D39" s="397"/>
      <c r="E39" s="397"/>
      <c r="F39" s="397"/>
      <c r="G39" s="397"/>
      <c r="H39" s="397"/>
      <c r="I39" s="398"/>
      <c r="J39" s="597" t="s">
        <v>9</v>
      </c>
      <c r="K39" s="598"/>
      <c r="L39" s="598"/>
      <c r="M39" s="598"/>
      <c r="N39" s="598"/>
      <c r="O39" s="599"/>
      <c r="P39" s="353" t="s">
        <v>69</v>
      </c>
      <c r="Q39" s="354"/>
      <c r="R39" s="354"/>
      <c r="S39" s="46" t="s">
        <v>11</v>
      </c>
      <c r="T39" s="413"/>
      <c r="U39" s="414"/>
      <c r="V39" s="414"/>
      <c r="W39" s="415"/>
      <c r="X39" s="375">
        <f>IF(P39="","",IF(U15="■",IF(P39=3,0.2,IF(P39=2,1.2,0)),IF(U17="■",IF(P39=3,0.5,IF(P39=2,2.8,0)))))</f>
        <v>0</v>
      </c>
      <c r="Y39" s="376"/>
      <c r="Z39" s="376"/>
      <c r="AA39" s="377"/>
      <c r="AB39" s="69">
        <f t="shared" si="0"/>
      </c>
      <c r="AC39" s="424"/>
      <c r="AD39" s="425"/>
      <c r="AE39" s="425"/>
      <c r="AF39" s="561"/>
      <c r="AG39" s="26"/>
      <c r="AH39" s="26"/>
      <c r="AI39" s="26"/>
      <c r="AJ39" s="26"/>
      <c r="AK39" s="26"/>
      <c r="AL39" s="47"/>
      <c r="AM39" s="396"/>
      <c r="AN39" s="397"/>
      <c r="AO39" s="397"/>
      <c r="AP39" s="397"/>
      <c r="AQ39" s="397"/>
      <c r="AR39" s="397"/>
      <c r="AS39" s="398"/>
      <c r="AT39" s="387" t="s">
        <v>9</v>
      </c>
      <c r="AU39" s="388"/>
      <c r="AV39" s="388"/>
      <c r="AW39" s="388"/>
      <c r="AX39" s="388"/>
      <c r="AY39" s="389"/>
      <c r="AZ39" s="353" t="s">
        <v>69</v>
      </c>
      <c r="BA39" s="354"/>
      <c r="BB39" s="354"/>
      <c r="BC39" s="46" t="s">
        <v>11</v>
      </c>
      <c r="BD39" s="413"/>
      <c r="BE39" s="414"/>
      <c r="BF39" s="414"/>
      <c r="BG39" s="415"/>
      <c r="BH39" s="375">
        <f>IF(AZ39="","",IF(U15="■",IF(AZ39=3,0.2,IF(AZ39=2,1.2,0)),IF(U17="■",IF(AZ39=3,0.5,IF(AZ39=2,2.8,0)))))</f>
        <v>0</v>
      </c>
      <c r="BI39" s="376"/>
      <c r="BJ39" s="376"/>
      <c r="BK39" s="377"/>
      <c r="BL39" s="69">
        <f t="shared" si="1"/>
      </c>
      <c r="BM39" s="424"/>
      <c r="BN39" s="425"/>
      <c r="BO39" s="425"/>
      <c r="BP39" s="561"/>
      <c r="BQ39" s="26"/>
      <c r="BR39" s="26"/>
      <c r="BS39" s="26"/>
      <c r="BT39" s="26"/>
      <c r="BU39" s="26"/>
      <c r="BV39" s="47"/>
      <c r="BW39" s="396"/>
      <c r="BX39" s="397"/>
      <c r="BY39" s="397"/>
      <c r="BZ39" s="397"/>
      <c r="CA39" s="397"/>
      <c r="CB39" s="397"/>
      <c r="CC39" s="398"/>
      <c r="CD39" s="387" t="s">
        <v>9</v>
      </c>
      <c r="CE39" s="388"/>
      <c r="CF39" s="388"/>
      <c r="CG39" s="388"/>
      <c r="CH39" s="388"/>
      <c r="CI39" s="389"/>
      <c r="CJ39" s="353"/>
      <c r="CK39" s="354"/>
      <c r="CL39" s="354"/>
      <c r="CM39" s="46" t="s">
        <v>11</v>
      </c>
      <c r="CN39" s="413"/>
      <c r="CO39" s="414"/>
      <c r="CP39" s="414"/>
      <c r="CQ39" s="415"/>
      <c r="CR39" s="375">
        <f>IF(CJ39="","",IF(U15="■",IF(CJ39=3,0.2,IF(CJ39=2,1.2,0)),IF(U17="■",IF(CJ39=3,0.5,IF(CJ39=2,2.8,0)))))</f>
      </c>
      <c r="CS39" s="376"/>
      <c r="CT39" s="376"/>
      <c r="CU39" s="377"/>
      <c r="CV39" s="69">
        <f t="shared" si="2"/>
      </c>
      <c r="CW39" s="424"/>
      <c r="CX39" s="425"/>
      <c r="CY39" s="425"/>
      <c r="CZ39" s="561"/>
      <c r="DA39" s="26"/>
    </row>
    <row r="40" spans="2:105" ht="12.75" customHeight="1">
      <c r="B40" s="47"/>
      <c r="C40" s="369" t="s">
        <v>5</v>
      </c>
      <c r="D40" s="370"/>
      <c r="E40" s="406">
        <f>IF('建築設備の種類 (記入例)'!Q5="","",'建築設備の種類 (記入例)'!Q5)</f>
        <v>1</v>
      </c>
      <c r="F40" s="407"/>
      <c r="G40" s="407"/>
      <c r="H40" s="408"/>
      <c r="I40" s="27" t="s">
        <v>5</v>
      </c>
      <c r="J40" s="594"/>
      <c r="K40" s="595"/>
      <c r="L40" s="595"/>
      <c r="M40" s="595"/>
      <c r="N40" s="595"/>
      <c r="O40" s="596"/>
      <c r="P40" s="353"/>
      <c r="Q40" s="354"/>
      <c r="R40" s="354"/>
      <c r="S40" s="46" t="s">
        <v>11</v>
      </c>
      <c r="T40" s="413"/>
      <c r="U40" s="414"/>
      <c r="V40" s="414"/>
      <c r="W40" s="415"/>
      <c r="X40" s="375">
        <f>IF(P40="","",IF(U15="■",IF(P40=3,0.2,IF(P40=2,1.2,0)),IF(U17="■",IF(P40=3,0.5,IF(P40=2,2.8,0)))))</f>
      </c>
      <c r="Y40" s="376"/>
      <c r="Z40" s="376"/>
      <c r="AA40" s="377"/>
      <c r="AB40" s="69">
        <f t="shared" si="0"/>
      </c>
      <c r="AC40" s="424"/>
      <c r="AD40" s="425"/>
      <c r="AE40" s="425"/>
      <c r="AF40" s="561"/>
      <c r="AG40" s="26"/>
      <c r="AH40" s="26"/>
      <c r="AI40" s="26"/>
      <c r="AJ40" s="26"/>
      <c r="AK40" s="26"/>
      <c r="AL40" s="47"/>
      <c r="AM40" s="369" t="s">
        <v>5</v>
      </c>
      <c r="AN40" s="370"/>
      <c r="AO40" s="406">
        <f>IF('建築設備の種類 (記入例)'!AS5="","",'建築設備の種類 (記入例)'!AS5)</f>
        <v>2</v>
      </c>
      <c r="AP40" s="407"/>
      <c r="AQ40" s="407"/>
      <c r="AR40" s="408"/>
      <c r="AS40" s="27" t="s">
        <v>5</v>
      </c>
      <c r="AT40" s="350"/>
      <c r="AU40" s="351"/>
      <c r="AV40" s="351"/>
      <c r="AW40" s="351"/>
      <c r="AX40" s="351"/>
      <c r="AY40" s="352"/>
      <c r="AZ40" s="353"/>
      <c r="BA40" s="354"/>
      <c r="BB40" s="354"/>
      <c r="BC40" s="46" t="s">
        <v>11</v>
      </c>
      <c r="BD40" s="413"/>
      <c r="BE40" s="414"/>
      <c r="BF40" s="414"/>
      <c r="BG40" s="415"/>
      <c r="BH40" s="375">
        <f>IF(AZ40="","",IF(U15="■",IF(AZ40=3,0.2,IF(AZ40=2,1.2,0)),IF(U17="■",IF(AZ40=3,0.5,IF(AZ40=2,2.8,0)))))</f>
      </c>
      <c r="BI40" s="376"/>
      <c r="BJ40" s="376"/>
      <c r="BK40" s="377"/>
      <c r="BL40" s="69">
        <f t="shared" si="1"/>
      </c>
      <c r="BM40" s="424"/>
      <c r="BN40" s="425"/>
      <c r="BO40" s="425"/>
      <c r="BP40" s="561"/>
      <c r="BQ40" s="26"/>
      <c r="BR40" s="26"/>
      <c r="BS40" s="26"/>
      <c r="BT40" s="26"/>
      <c r="BU40" s="26"/>
      <c r="BV40" s="47"/>
      <c r="BW40" s="369" t="s">
        <v>5</v>
      </c>
      <c r="BX40" s="370"/>
      <c r="BY40" s="406">
        <f>IF('建築設備の種類 (記入例)'!BU5="","",'建築設備の種類 (記入例)'!BU5)</f>
      </c>
      <c r="BZ40" s="407"/>
      <c r="CA40" s="407"/>
      <c r="CB40" s="408"/>
      <c r="CC40" s="27" t="s">
        <v>5</v>
      </c>
      <c r="CD40" s="350"/>
      <c r="CE40" s="351"/>
      <c r="CF40" s="351"/>
      <c r="CG40" s="351"/>
      <c r="CH40" s="351"/>
      <c r="CI40" s="352"/>
      <c r="CJ40" s="353"/>
      <c r="CK40" s="354"/>
      <c r="CL40" s="354"/>
      <c r="CM40" s="46" t="s">
        <v>11</v>
      </c>
      <c r="CN40" s="413"/>
      <c r="CO40" s="414"/>
      <c r="CP40" s="414"/>
      <c r="CQ40" s="415"/>
      <c r="CR40" s="375">
        <f>IF(CJ40="","",IF(U15="■",IF(CJ40=3,0.2,IF(CJ40=2,1.2,0)),IF(U17="■",IF(CJ40=3,0.5,IF(CJ40=2,2.8,0)))))</f>
      </c>
      <c r="CS40" s="376"/>
      <c r="CT40" s="376"/>
      <c r="CU40" s="377"/>
      <c r="CV40" s="69">
        <f t="shared" si="2"/>
      </c>
      <c r="CW40" s="424"/>
      <c r="CX40" s="425"/>
      <c r="CY40" s="425"/>
      <c r="CZ40" s="561"/>
      <c r="DA40" s="26"/>
    </row>
    <row r="41" spans="2:105" ht="12.75" customHeight="1">
      <c r="B41" s="47"/>
      <c r="C41" s="390" t="s">
        <v>37</v>
      </c>
      <c r="D41" s="391"/>
      <c r="E41" s="401">
        <f>IF('建築設備の種類 (記入例)'!Q8="","",'建築設備の種類 (記入例)'!Q8)</f>
        <v>2.39</v>
      </c>
      <c r="F41" s="402"/>
      <c r="G41" s="402"/>
      <c r="H41" s="403"/>
      <c r="I41" s="28" t="s">
        <v>38</v>
      </c>
      <c r="J41" s="594"/>
      <c r="K41" s="595"/>
      <c r="L41" s="595"/>
      <c r="M41" s="595"/>
      <c r="N41" s="595"/>
      <c r="O41" s="596"/>
      <c r="P41" s="353"/>
      <c r="Q41" s="354"/>
      <c r="R41" s="354"/>
      <c r="S41" s="46" t="s">
        <v>11</v>
      </c>
      <c r="T41" s="413"/>
      <c r="U41" s="414"/>
      <c r="V41" s="414"/>
      <c r="W41" s="415"/>
      <c r="X41" s="375">
        <f>IF(P41="","",IF(U15="■",IF(P41=3,0.2,IF(P41=2,1.2,0)),IF(U17="■",IF(P41=3,0.5,IF(P41=2,2.8,0)))))</f>
      </c>
      <c r="Y41" s="376"/>
      <c r="Z41" s="376"/>
      <c r="AA41" s="377"/>
      <c r="AB41" s="69">
        <f t="shared" si="0"/>
      </c>
      <c r="AC41" s="563"/>
      <c r="AD41" s="564"/>
      <c r="AE41" s="564"/>
      <c r="AF41" s="565"/>
      <c r="AG41" s="20">
        <f>SUM(AC36:AC41)</f>
        <v>0</v>
      </c>
      <c r="AH41" s="26"/>
      <c r="AI41" s="26"/>
      <c r="AJ41" s="26"/>
      <c r="AK41" s="26"/>
      <c r="AL41" s="47"/>
      <c r="AM41" s="390" t="s">
        <v>37</v>
      </c>
      <c r="AN41" s="391"/>
      <c r="AO41" s="401">
        <f>IF('建築設備の種類 (記入例)'!AS8="","",'建築設備の種類 (記入例)'!AS8)</f>
        <v>4.34</v>
      </c>
      <c r="AP41" s="402"/>
      <c r="AQ41" s="402"/>
      <c r="AR41" s="403"/>
      <c r="AS41" s="28" t="s">
        <v>38</v>
      </c>
      <c r="AT41" s="350"/>
      <c r="AU41" s="351"/>
      <c r="AV41" s="351"/>
      <c r="AW41" s="351"/>
      <c r="AX41" s="351"/>
      <c r="AY41" s="352"/>
      <c r="AZ41" s="353"/>
      <c r="BA41" s="354"/>
      <c r="BB41" s="354"/>
      <c r="BC41" s="46" t="s">
        <v>11</v>
      </c>
      <c r="BD41" s="413"/>
      <c r="BE41" s="414"/>
      <c r="BF41" s="414"/>
      <c r="BG41" s="415"/>
      <c r="BH41" s="375">
        <f>IF(AZ41="","",IF(U15="■",IF(AZ41=3,0.2,IF(AZ41=2,1.2,0)),IF(U17="■",IF(AZ41=3,0.5,IF(AZ41=2,2.8,0)))))</f>
      </c>
      <c r="BI41" s="376"/>
      <c r="BJ41" s="376"/>
      <c r="BK41" s="377"/>
      <c r="BL41" s="69">
        <f t="shared" si="1"/>
      </c>
      <c r="BM41" s="563"/>
      <c r="BN41" s="564"/>
      <c r="BO41" s="564"/>
      <c r="BP41" s="565"/>
      <c r="BQ41" s="20">
        <f>SUM(BM36:BM41)</f>
        <v>0</v>
      </c>
      <c r="BR41" s="26"/>
      <c r="BS41" s="26"/>
      <c r="BT41" s="26"/>
      <c r="BU41" s="26"/>
      <c r="BV41" s="47"/>
      <c r="BW41" s="390" t="s">
        <v>37</v>
      </c>
      <c r="BX41" s="391"/>
      <c r="BY41" s="401">
        <f>IF('建築設備の種類 (記入例)'!BU8="","",'建築設備の種類 (記入例)'!BU8)</f>
      </c>
      <c r="BZ41" s="402"/>
      <c r="CA41" s="402"/>
      <c r="CB41" s="403"/>
      <c r="CC41" s="28" t="s">
        <v>38</v>
      </c>
      <c r="CD41" s="350"/>
      <c r="CE41" s="351"/>
      <c r="CF41" s="351"/>
      <c r="CG41" s="351"/>
      <c r="CH41" s="351"/>
      <c r="CI41" s="352"/>
      <c r="CJ41" s="353"/>
      <c r="CK41" s="354"/>
      <c r="CL41" s="354"/>
      <c r="CM41" s="46" t="s">
        <v>11</v>
      </c>
      <c r="CN41" s="413"/>
      <c r="CO41" s="414"/>
      <c r="CP41" s="414"/>
      <c r="CQ41" s="415"/>
      <c r="CR41" s="375">
        <f>IF(CJ41="","",IF(U15="■",IF(CJ41=3,0.2,IF(CJ41=2,1.2,0)),IF(U17="■",IF(CJ41=3,0.5,IF(CJ41=2,2.8,0)))))</f>
      </c>
      <c r="CS41" s="376"/>
      <c r="CT41" s="376"/>
      <c r="CU41" s="377"/>
      <c r="CV41" s="69">
        <f t="shared" si="2"/>
      </c>
      <c r="CW41" s="563"/>
      <c r="CX41" s="564"/>
      <c r="CY41" s="564"/>
      <c r="CZ41" s="565"/>
      <c r="DA41" s="20">
        <f>SUM(CW36:CW41)</f>
        <v>0</v>
      </c>
    </row>
    <row r="42" spans="2:105" ht="12.75" customHeight="1">
      <c r="B42" s="44"/>
      <c r="C42" s="347" t="str">
        <f>IF('建築設備の種類 (記入例)'!U6=""," ",'建築設備の種類 (記入例)'!U6)</f>
        <v>便所</v>
      </c>
      <c r="D42" s="239"/>
      <c r="E42" s="239"/>
      <c r="F42" s="239"/>
      <c r="G42" s="239"/>
      <c r="H42" s="239"/>
      <c r="I42" s="240"/>
      <c r="J42" s="594" t="s">
        <v>2</v>
      </c>
      <c r="K42" s="595"/>
      <c r="L42" s="595"/>
      <c r="M42" s="595"/>
      <c r="N42" s="595"/>
      <c r="O42" s="596"/>
      <c r="P42" s="353" t="s">
        <v>69</v>
      </c>
      <c r="Q42" s="354"/>
      <c r="R42" s="354"/>
      <c r="S42" s="46" t="s">
        <v>11</v>
      </c>
      <c r="T42" s="413"/>
      <c r="U42" s="414"/>
      <c r="V42" s="414"/>
      <c r="W42" s="415"/>
      <c r="X42" s="375">
        <f>IF(P42="","",IF(U15="■",IF(P42=3,0.2,IF(P42=2,1.2,0)),IF(U17="■",IF(P42=3,0.5,IF(P42=2,2.8,0)))))</f>
        <v>0</v>
      </c>
      <c r="Y42" s="376"/>
      <c r="Z42" s="376"/>
      <c r="AA42" s="377"/>
      <c r="AB42" s="69">
        <f t="shared" si="0"/>
      </c>
      <c r="AC42" s="258">
        <f>IF(E47=0,"",SUM(AB42:AB47))</f>
        <v>0</v>
      </c>
      <c r="AD42" s="259"/>
      <c r="AE42" s="259"/>
      <c r="AF42" s="560"/>
      <c r="AG42" s="26"/>
      <c r="AH42" s="26"/>
      <c r="AI42" s="26"/>
      <c r="AJ42" s="26"/>
      <c r="AK42" s="26"/>
      <c r="AL42" s="44"/>
      <c r="AM42" s="347" t="str">
        <f>IF('建築設備の種類 (記入例)'!AW6=""," ",'建築設備の種類 (記入例)'!AW6)</f>
        <v>洋室(1)</v>
      </c>
      <c r="AN42" s="239"/>
      <c r="AO42" s="239"/>
      <c r="AP42" s="239"/>
      <c r="AQ42" s="239"/>
      <c r="AR42" s="239"/>
      <c r="AS42" s="240"/>
      <c r="AT42" s="350" t="s">
        <v>2</v>
      </c>
      <c r="AU42" s="351"/>
      <c r="AV42" s="351"/>
      <c r="AW42" s="351"/>
      <c r="AX42" s="351"/>
      <c r="AY42" s="352"/>
      <c r="AZ42" s="353" t="s">
        <v>69</v>
      </c>
      <c r="BA42" s="354"/>
      <c r="BB42" s="354"/>
      <c r="BC42" s="46" t="s">
        <v>11</v>
      </c>
      <c r="BD42" s="413"/>
      <c r="BE42" s="414"/>
      <c r="BF42" s="414"/>
      <c r="BG42" s="415"/>
      <c r="BH42" s="375">
        <f>IF(AZ42="","",IF(U15="■",IF(AZ42=3,0.2,IF(AZ42=2,1.2,0)),IF(U17="■",IF(AZ42=3,0.5,IF(AZ42=2,2.8,0)))))</f>
        <v>0</v>
      </c>
      <c r="BI42" s="376"/>
      <c r="BJ42" s="376"/>
      <c r="BK42" s="377"/>
      <c r="BL42" s="69">
        <f t="shared" si="1"/>
      </c>
      <c r="BM42" s="258">
        <f>IF(AO47=0,"",SUM(BL42:BL47))</f>
        <v>0</v>
      </c>
      <c r="BN42" s="259"/>
      <c r="BO42" s="259"/>
      <c r="BP42" s="560"/>
      <c r="BQ42" s="26"/>
      <c r="BR42" s="26"/>
      <c r="BS42" s="26"/>
      <c r="BT42" s="26"/>
      <c r="BU42" s="26"/>
      <c r="BV42" s="44"/>
      <c r="BW42" s="347" t="str">
        <f>IF('建築設備の種類 (記入例)'!BY6=""," ",'建築設備の種類 (記入例)'!BY6)</f>
        <v> </v>
      </c>
      <c r="BX42" s="239"/>
      <c r="BY42" s="239"/>
      <c r="BZ42" s="239"/>
      <c r="CA42" s="239"/>
      <c r="CB42" s="239"/>
      <c r="CC42" s="240"/>
      <c r="CD42" s="350" t="s">
        <v>2</v>
      </c>
      <c r="CE42" s="351"/>
      <c r="CF42" s="351"/>
      <c r="CG42" s="351"/>
      <c r="CH42" s="351"/>
      <c r="CI42" s="352"/>
      <c r="CJ42" s="353"/>
      <c r="CK42" s="354"/>
      <c r="CL42" s="354"/>
      <c r="CM42" s="46" t="s">
        <v>11</v>
      </c>
      <c r="CN42" s="413"/>
      <c r="CO42" s="414"/>
      <c r="CP42" s="414"/>
      <c r="CQ42" s="415"/>
      <c r="CR42" s="375">
        <f>IF(CJ42="","",IF(U15="■",IF(CJ42=3,0.2,IF(CJ42=2,1.2,0)),IF(U17="■",IF(CJ42=3,0.5,IF(CJ42=2,2.8,0)))))</f>
      </c>
      <c r="CS42" s="376"/>
      <c r="CT42" s="376"/>
      <c r="CU42" s="377"/>
      <c r="CV42" s="69">
        <f t="shared" si="2"/>
      </c>
      <c r="CW42" s="258">
        <f>IF(BY47=0,"",SUM(CV42:CV47))</f>
        <v>0</v>
      </c>
      <c r="CX42" s="259"/>
      <c r="CY42" s="259"/>
      <c r="CZ42" s="560"/>
      <c r="DA42" s="26"/>
    </row>
    <row r="43" spans="2:105" ht="12.75" customHeight="1">
      <c r="B43" s="44"/>
      <c r="C43" s="348"/>
      <c r="D43" s="257"/>
      <c r="E43" s="257"/>
      <c r="F43" s="257"/>
      <c r="G43" s="257"/>
      <c r="H43" s="257"/>
      <c r="I43" s="349"/>
      <c r="J43" s="594" t="s">
        <v>35</v>
      </c>
      <c r="K43" s="595"/>
      <c r="L43" s="595"/>
      <c r="M43" s="595"/>
      <c r="N43" s="595"/>
      <c r="O43" s="596"/>
      <c r="P43" s="353" t="s">
        <v>69</v>
      </c>
      <c r="Q43" s="354"/>
      <c r="R43" s="354"/>
      <c r="S43" s="46" t="s">
        <v>11</v>
      </c>
      <c r="T43" s="413"/>
      <c r="U43" s="414"/>
      <c r="V43" s="414"/>
      <c r="W43" s="415"/>
      <c r="X43" s="375">
        <f>IF(P43="","",IF(U15="■",IF(P43=3,0.2,IF(P43=2,1.2,0)),IF(U17="■",IF(P43=3,0.5,IF(P43=2,2.8,0)))))</f>
        <v>0</v>
      </c>
      <c r="Y43" s="376"/>
      <c r="Z43" s="376"/>
      <c r="AA43" s="377"/>
      <c r="AB43" s="69">
        <f t="shared" si="0"/>
      </c>
      <c r="AC43" s="424"/>
      <c r="AD43" s="425"/>
      <c r="AE43" s="425"/>
      <c r="AF43" s="561"/>
      <c r="AG43" s="20"/>
      <c r="AH43" s="20"/>
      <c r="AI43" s="20"/>
      <c r="AJ43" s="20"/>
      <c r="AK43" s="20"/>
      <c r="AL43" s="44"/>
      <c r="AM43" s="348"/>
      <c r="AN43" s="257"/>
      <c r="AO43" s="257"/>
      <c r="AP43" s="257"/>
      <c r="AQ43" s="257"/>
      <c r="AR43" s="257"/>
      <c r="AS43" s="349"/>
      <c r="AT43" s="350" t="s">
        <v>35</v>
      </c>
      <c r="AU43" s="351"/>
      <c r="AV43" s="351"/>
      <c r="AW43" s="351"/>
      <c r="AX43" s="351"/>
      <c r="AY43" s="352"/>
      <c r="AZ43" s="353" t="s">
        <v>69</v>
      </c>
      <c r="BA43" s="354"/>
      <c r="BB43" s="354"/>
      <c r="BC43" s="46" t="s">
        <v>11</v>
      </c>
      <c r="BD43" s="413"/>
      <c r="BE43" s="414"/>
      <c r="BF43" s="414"/>
      <c r="BG43" s="415"/>
      <c r="BH43" s="375">
        <f>IF(AZ43="","",IF(U15="■",IF(AZ43=3,0.2,IF(AZ43=2,1.2,0)),IF(U17="■",IF(AZ43=3,0.5,IF(AZ43=2,2.8,0)))))</f>
        <v>0</v>
      </c>
      <c r="BI43" s="376"/>
      <c r="BJ43" s="376"/>
      <c r="BK43" s="377"/>
      <c r="BL43" s="69">
        <f t="shared" si="1"/>
      </c>
      <c r="BM43" s="424"/>
      <c r="BN43" s="425"/>
      <c r="BO43" s="425"/>
      <c r="BP43" s="561"/>
      <c r="BQ43" s="20"/>
      <c r="BR43" s="20"/>
      <c r="BS43" s="20"/>
      <c r="BT43" s="20"/>
      <c r="BU43" s="20"/>
      <c r="BV43" s="44"/>
      <c r="BW43" s="348"/>
      <c r="BX43" s="257"/>
      <c r="BY43" s="257"/>
      <c r="BZ43" s="257"/>
      <c r="CA43" s="257"/>
      <c r="CB43" s="257"/>
      <c r="CC43" s="349"/>
      <c r="CD43" s="350" t="s">
        <v>35</v>
      </c>
      <c r="CE43" s="351"/>
      <c r="CF43" s="351"/>
      <c r="CG43" s="351"/>
      <c r="CH43" s="351"/>
      <c r="CI43" s="352"/>
      <c r="CJ43" s="353"/>
      <c r="CK43" s="354"/>
      <c r="CL43" s="354"/>
      <c r="CM43" s="46" t="s">
        <v>11</v>
      </c>
      <c r="CN43" s="413"/>
      <c r="CO43" s="414"/>
      <c r="CP43" s="414"/>
      <c r="CQ43" s="415"/>
      <c r="CR43" s="375">
        <f>IF(CJ43="","",IF(U15="■",IF(CJ43=3,0.2,IF(CJ43=2,1.2,0)),IF(U17="■",IF(CJ43=3,0.5,IF(CJ43=2,2.8,0)))))</f>
      </c>
      <c r="CS43" s="376"/>
      <c r="CT43" s="376"/>
      <c r="CU43" s="377"/>
      <c r="CV43" s="69">
        <f t="shared" si="2"/>
      </c>
      <c r="CW43" s="424"/>
      <c r="CX43" s="425"/>
      <c r="CY43" s="425"/>
      <c r="CZ43" s="561"/>
      <c r="DA43" s="20"/>
    </row>
    <row r="44" spans="2:105" ht="12.75" customHeight="1">
      <c r="B44" s="44"/>
      <c r="C44" s="348"/>
      <c r="D44" s="257"/>
      <c r="E44" s="257"/>
      <c r="F44" s="257"/>
      <c r="G44" s="257"/>
      <c r="H44" s="257"/>
      <c r="I44" s="349"/>
      <c r="J44" s="594" t="s">
        <v>36</v>
      </c>
      <c r="K44" s="595"/>
      <c r="L44" s="595"/>
      <c r="M44" s="595"/>
      <c r="N44" s="595"/>
      <c r="O44" s="596"/>
      <c r="P44" s="353" t="s">
        <v>69</v>
      </c>
      <c r="Q44" s="354"/>
      <c r="R44" s="354"/>
      <c r="S44" s="46" t="s">
        <v>11</v>
      </c>
      <c r="T44" s="413"/>
      <c r="U44" s="414"/>
      <c r="V44" s="414"/>
      <c r="W44" s="415"/>
      <c r="X44" s="375">
        <f>IF(P44="","",IF(U15="■",IF(P44=3,0.2,IF(P44=2,1.2,0)),IF(U17="■",IF(P44=3,0.5,IF(P44=2,2.8,0)))))</f>
        <v>0</v>
      </c>
      <c r="Y44" s="376"/>
      <c r="Z44" s="376"/>
      <c r="AA44" s="377"/>
      <c r="AB44" s="69">
        <f t="shared" si="0"/>
      </c>
      <c r="AC44" s="424"/>
      <c r="AD44" s="425"/>
      <c r="AE44" s="425"/>
      <c r="AF44" s="561"/>
      <c r="AG44" s="26"/>
      <c r="AH44" s="26"/>
      <c r="AI44" s="26"/>
      <c r="AJ44" s="26"/>
      <c r="AK44" s="26"/>
      <c r="AL44" s="44"/>
      <c r="AM44" s="348"/>
      <c r="AN44" s="257"/>
      <c r="AO44" s="257"/>
      <c r="AP44" s="257"/>
      <c r="AQ44" s="257"/>
      <c r="AR44" s="257"/>
      <c r="AS44" s="349"/>
      <c r="AT44" s="350" t="s">
        <v>36</v>
      </c>
      <c r="AU44" s="351"/>
      <c r="AV44" s="351"/>
      <c r="AW44" s="351"/>
      <c r="AX44" s="351"/>
      <c r="AY44" s="352"/>
      <c r="AZ44" s="353" t="s">
        <v>69</v>
      </c>
      <c r="BA44" s="354"/>
      <c r="BB44" s="354"/>
      <c r="BC44" s="46" t="s">
        <v>11</v>
      </c>
      <c r="BD44" s="413"/>
      <c r="BE44" s="414"/>
      <c r="BF44" s="414"/>
      <c r="BG44" s="415"/>
      <c r="BH44" s="375">
        <f>IF(AZ44="","",IF(U15="■",IF(AZ44=3,0.2,IF(AZ44=2,1.2,0)),IF(U17="■",IF(AZ44=3,0.5,IF(AZ44=2,2.8,0)))))</f>
        <v>0</v>
      </c>
      <c r="BI44" s="376"/>
      <c r="BJ44" s="376"/>
      <c r="BK44" s="377"/>
      <c r="BL44" s="69">
        <f t="shared" si="1"/>
      </c>
      <c r="BM44" s="424"/>
      <c r="BN44" s="425"/>
      <c r="BO44" s="425"/>
      <c r="BP44" s="561"/>
      <c r="BQ44" s="26"/>
      <c r="BR44" s="26"/>
      <c r="BS44" s="26"/>
      <c r="BT44" s="26"/>
      <c r="BU44" s="26"/>
      <c r="BV44" s="44"/>
      <c r="BW44" s="348"/>
      <c r="BX44" s="257"/>
      <c r="BY44" s="257"/>
      <c r="BZ44" s="257"/>
      <c r="CA44" s="257"/>
      <c r="CB44" s="257"/>
      <c r="CC44" s="349"/>
      <c r="CD44" s="350" t="s">
        <v>36</v>
      </c>
      <c r="CE44" s="351"/>
      <c r="CF44" s="351"/>
      <c r="CG44" s="351"/>
      <c r="CH44" s="351"/>
      <c r="CI44" s="352"/>
      <c r="CJ44" s="353"/>
      <c r="CK44" s="354"/>
      <c r="CL44" s="354"/>
      <c r="CM44" s="46" t="s">
        <v>11</v>
      </c>
      <c r="CN44" s="413"/>
      <c r="CO44" s="414"/>
      <c r="CP44" s="414"/>
      <c r="CQ44" s="415"/>
      <c r="CR44" s="375">
        <f>IF(CJ44="","",IF(U15="■",IF(CJ44=3,0.2,IF(CJ44=2,1.2,0)),IF(U17="■",IF(CJ44=3,0.5,IF(CJ44=2,2.8,0)))))</f>
      </c>
      <c r="CS44" s="376"/>
      <c r="CT44" s="376"/>
      <c r="CU44" s="377"/>
      <c r="CV44" s="69">
        <f t="shared" si="2"/>
      </c>
      <c r="CW44" s="424"/>
      <c r="CX44" s="425"/>
      <c r="CY44" s="425"/>
      <c r="CZ44" s="561"/>
      <c r="DA44" s="26"/>
    </row>
    <row r="45" spans="2:105" ht="12.75" customHeight="1">
      <c r="B45" s="44"/>
      <c r="C45" s="396"/>
      <c r="D45" s="397"/>
      <c r="E45" s="397"/>
      <c r="F45" s="397"/>
      <c r="G45" s="397"/>
      <c r="H45" s="397"/>
      <c r="I45" s="398"/>
      <c r="J45" s="597" t="s">
        <v>9</v>
      </c>
      <c r="K45" s="598"/>
      <c r="L45" s="598"/>
      <c r="M45" s="598"/>
      <c r="N45" s="598"/>
      <c r="O45" s="599"/>
      <c r="P45" s="353" t="s">
        <v>69</v>
      </c>
      <c r="Q45" s="354"/>
      <c r="R45" s="354"/>
      <c r="S45" s="46" t="s">
        <v>11</v>
      </c>
      <c r="T45" s="413"/>
      <c r="U45" s="414"/>
      <c r="V45" s="414"/>
      <c r="W45" s="415"/>
      <c r="X45" s="375">
        <f>IF(P45="","",IF(U15="■",IF(P45=3,0.2,IF(P45=2,1.2,0)),IF(U17="■",IF(P45=3,0.5,IF(P45=2,2.8,0)))))</f>
        <v>0</v>
      </c>
      <c r="Y45" s="376"/>
      <c r="Z45" s="376"/>
      <c r="AA45" s="377"/>
      <c r="AB45" s="69">
        <f t="shared" si="0"/>
      </c>
      <c r="AC45" s="424"/>
      <c r="AD45" s="425"/>
      <c r="AE45" s="425"/>
      <c r="AF45" s="561"/>
      <c r="AG45" s="26"/>
      <c r="AH45" s="26"/>
      <c r="AI45" s="26"/>
      <c r="AJ45" s="26"/>
      <c r="AK45" s="26"/>
      <c r="AL45" s="44"/>
      <c r="AM45" s="396"/>
      <c r="AN45" s="397"/>
      <c r="AO45" s="397"/>
      <c r="AP45" s="397"/>
      <c r="AQ45" s="397"/>
      <c r="AR45" s="397"/>
      <c r="AS45" s="398"/>
      <c r="AT45" s="387" t="s">
        <v>9</v>
      </c>
      <c r="AU45" s="388"/>
      <c r="AV45" s="388"/>
      <c r="AW45" s="388"/>
      <c r="AX45" s="388"/>
      <c r="AY45" s="389"/>
      <c r="AZ45" s="353" t="s">
        <v>69</v>
      </c>
      <c r="BA45" s="354"/>
      <c r="BB45" s="354"/>
      <c r="BC45" s="46" t="s">
        <v>11</v>
      </c>
      <c r="BD45" s="413"/>
      <c r="BE45" s="414"/>
      <c r="BF45" s="414"/>
      <c r="BG45" s="415"/>
      <c r="BH45" s="375">
        <f>IF(AZ45="","",IF(U15="■",IF(AZ45=3,0.2,IF(AZ45=2,1.2,0)),IF(U17="■",IF(AZ45=3,0.5,IF(AZ45=2,2.8,0)))))</f>
        <v>0</v>
      </c>
      <c r="BI45" s="376"/>
      <c r="BJ45" s="376"/>
      <c r="BK45" s="377"/>
      <c r="BL45" s="69">
        <f t="shared" si="1"/>
      </c>
      <c r="BM45" s="424"/>
      <c r="BN45" s="425"/>
      <c r="BO45" s="425"/>
      <c r="BP45" s="561"/>
      <c r="BQ45" s="26"/>
      <c r="BR45" s="26"/>
      <c r="BS45" s="26"/>
      <c r="BT45" s="26"/>
      <c r="BU45" s="26"/>
      <c r="BV45" s="44"/>
      <c r="BW45" s="396"/>
      <c r="BX45" s="397"/>
      <c r="BY45" s="397"/>
      <c r="BZ45" s="397"/>
      <c r="CA45" s="397"/>
      <c r="CB45" s="397"/>
      <c r="CC45" s="398"/>
      <c r="CD45" s="387" t="s">
        <v>9</v>
      </c>
      <c r="CE45" s="388"/>
      <c r="CF45" s="388"/>
      <c r="CG45" s="388"/>
      <c r="CH45" s="388"/>
      <c r="CI45" s="389"/>
      <c r="CJ45" s="353"/>
      <c r="CK45" s="354"/>
      <c r="CL45" s="354"/>
      <c r="CM45" s="46" t="s">
        <v>11</v>
      </c>
      <c r="CN45" s="413"/>
      <c r="CO45" s="414"/>
      <c r="CP45" s="414"/>
      <c r="CQ45" s="415"/>
      <c r="CR45" s="375">
        <f>IF(CJ45="","",IF(U15="■",IF(CJ45=3,0.2,IF(CJ45=2,1.2,0)),IF(U17="■",IF(CJ45=3,0.5,IF(CJ45=2,2.8,0)))))</f>
      </c>
      <c r="CS45" s="376"/>
      <c r="CT45" s="376"/>
      <c r="CU45" s="377"/>
      <c r="CV45" s="69">
        <f t="shared" si="2"/>
      </c>
      <c r="CW45" s="424"/>
      <c r="CX45" s="425"/>
      <c r="CY45" s="425"/>
      <c r="CZ45" s="561"/>
      <c r="DA45" s="26"/>
    </row>
    <row r="46" spans="2:105" ht="12.75" customHeight="1">
      <c r="B46" s="44"/>
      <c r="C46" s="369" t="s">
        <v>5</v>
      </c>
      <c r="D46" s="370"/>
      <c r="E46" s="406">
        <f>IF('建築設備の種類 (記入例)'!U5="","",'建築設備の種類 (記入例)'!U5)</f>
        <v>1</v>
      </c>
      <c r="F46" s="407"/>
      <c r="G46" s="407"/>
      <c r="H46" s="408"/>
      <c r="I46" s="27" t="s">
        <v>5</v>
      </c>
      <c r="J46" s="594"/>
      <c r="K46" s="595"/>
      <c r="L46" s="595"/>
      <c r="M46" s="595"/>
      <c r="N46" s="595"/>
      <c r="O46" s="596"/>
      <c r="P46" s="353"/>
      <c r="Q46" s="354"/>
      <c r="R46" s="354"/>
      <c r="S46" s="46" t="s">
        <v>11</v>
      </c>
      <c r="T46" s="413"/>
      <c r="U46" s="414"/>
      <c r="V46" s="414"/>
      <c r="W46" s="415"/>
      <c r="X46" s="375">
        <f>IF(P46="","",IF(U15="■",IF(P46=3,0.2,IF(P46=2,1.2,0)),IF(U17="■",IF(P46=3,0.5,IF(P46=2,2.8,0)))))</f>
      </c>
      <c r="Y46" s="376"/>
      <c r="Z46" s="376"/>
      <c r="AA46" s="377"/>
      <c r="AB46" s="69">
        <f t="shared" si="0"/>
      </c>
      <c r="AC46" s="424"/>
      <c r="AD46" s="425"/>
      <c r="AE46" s="425"/>
      <c r="AF46" s="561"/>
      <c r="AG46" s="26"/>
      <c r="AH46" s="26"/>
      <c r="AI46" s="26"/>
      <c r="AJ46" s="26"/>
      <c r="AK46" s="26"/>
      <c r="AL46" s="44"/>
      <c r="AM46" s="369" t="s">
        <v>5</v>
      </c>
      <c r="AN46" s="370"/>
      <c r="AO46" s="406">
        <f>IF('建築設備の種類 (記入例)'!AW5="","",'建築設備の種類 (記入例)'!AW5)</f>
        <v>2</v>
      </c>
      <c r="AP46" s="407"/>
      <c r="AQ46" s="407"/>
      <c r="AR46" s="408"/>
      <c r="AS46" s="27" t="s">
        <v>5</v>
      </c>
      <c r="AT46" s="350"/>
      <c r="AU46" s="351"/>
      <c r="AV46" s="351"/>
      <c r="AW46" s="351"/>
      <c r="AX46" s="351"/>
      <c r="AY46" s="352"/>
      <c r="AZ46" s="353"/>
      <c r="BA46" s="354"/>
      <c r="BB46" s="354"/>
      <c r="BC46" s="46" t="s">
        <v>11</v>
      </c>
      <c r="BD46" s="413"/>
      <c r="BE46" s="414"/>
      <c r="BF46" s="414"/>
      <c r="BG46" s="415"/>
      <c r="BH46" s="375">
        <f>IF(AZ46="","",IF(U15="■",IF(AZ46=3,0.2,IF(AZ46=2,1.2,0)),IF(U17="■",IF(AZ46=3,0.5,IF(AZ46=2,2.8,0)))))</f>
      </c>
      <c r="BI46" s="376"/>
      <c r="BJ46" s="376"/>
      <c r="BK46" s="377"/>
      <c r="BL46" s="69">
        <f t="shared" si="1"/>
      </c>
      <c r="BM46" s="424"/>
      <c r="BN46" s="425"/>
      <c r="BO46" s="425"/>
      <c r="BP46" s="561"/>
      <c r="BQ46" s="26"/>
      <c r="BR46" s="26"/>
      <c r="BS46" s="26"/>
      <c r="BT46" s="26"/>
      <c r="BU46" s="26"/>
      <c r="BV46" s="44"/>
      <c r="BW46" s="369" t="s">
        <v>5</v>
      </c>
      <c r="BX46" s="370"/>
      <c r="BY46" s="406">
        <f>IF('建築設備の種類 (記入例)'!BY5="","",'建築設備の種類 (記入例)'!BY5)</f>
      </c>
      <c r="BZ46" s="407"/>
      <c r="CA46" s="407"/>
      <c r="CB46" s="408"/>
      <c r="CC46" s="27" t="s">
        <v>5</v>
      </c>
      <c r="CD46" s="350"/>
      <c r="CE46" s="351"/>
      <c r="CF46" s="351"/>
      <c r="CG46" s="351"/>
      <c r="CH46" s="351"/>
      <c r="CI46" s="352"/>
      <c r="CJ46" s="353"/>
      <c r="CK46" s="354"/>
      <c r="CL46" s="354"/>
      <c r="CM46" s="46" t="s">
        <v>11</v>
      </c>
      <c r="CN46" s="413"/>
      <c r="CO46" s="414"/>
      <c r="CP46" s="414"/>
      <c r="CQ46" s="415"/>
      <c r="CR46" s="375">
        <f>IF(CJ46="","",IF(U15="■",IF(CJ46=3,0.2,IF(CJ46=2,1.2,0)),IF(U17="■",IF(CJ46=3,0.5,IF(CJ46=2,2.8,0)))))</f>
      </c>
      <c r="CS46" s="376"/>
      <c r="CT46" s="376"/>
      <c r="CU46" s="377"/>
      <c r="CV46" s="69">
        <f t="shared" si="2"/>
      </c>
      <c r="CW46" s="424"/>
      <c r="CX46" s="425"/>
      <c r="CY46" s="425"/>
      <c r="CZ46" s="561"/>
      <c r="DA46" s="26"/>
    </row>
    <row r="47" spans="2:105" ht="12.75" customHeight="1">
      <c r="B47" s="47"/>
      <c r="C47" s="390" t="s">
        <v>37</v>
      </c>
      <c r="D47" s="391"/>
      <c r="E47" s="401">
        <f>IF('建築設備の種類 (記入例)'!U8="","",'建築設備の種類 (記入例)'!U8)</f>
        <v>1.65</v>
      </c>
      <c r="F47" s="402"/>
      <c r="G47" s="402"/>
      <c r="H47" s="403"/>
      <c r="I47" s="28" t="s">
        <v>38</v>
      </c>
      <c r="J47" s="594"/>
      <c r="K47" s="595"/>
      <c r="L47" s="595"/>
      <c r="M47" s="595"/>
      <c r="N47" s="595"/>
      <c r="O47" s="596"/>
      <c r="P47" s="353"/>
      <c r="Q47" s="354"/>
      <c r="R47" s="354"/>
      <c r="S47" s="46" t="s">
        <v>11</v>
      </c>
      <c r="T47" s="413"/>
      <c r="U47" s="414"/>
      <c r="V47" s="414"/>
      <c r="W47" s="415"/>
      <c r="X47" s="375">
        <f>IF(P47="","",IF(U15="■",IF(P47=3,0.2,IF(P47=2,1.2,0)),IF(U17="■",IF(P47=3,0.5,IF(P47=2,2.8,0)))))</f>
      </c>
      <c r="Y47" s="376"/>
      <c r="Z47" s="376"/>
      <c r="AA47" s="377"/>
      <c r="AB47" s="69">
        <f t="shared" si="0"/>
      </c>
      <c r="AC47" s="563"/>
      <c r="AD47" s="564"/>
      <c r="AE47" s="564"/>
      <c r="AF47" s="565"/>
      <c r="AG47" s="20">
        <f>SUM(AC42:AC47)</f>
        <v>0</v>
      </c>
      <c r="AH47" s="26"/>
      <c r="AI47" s="26"/>
      <c r="AJ47" s="26"/>
      <c r="AK47" s="26"/>
      <c r="AL47" s="47"/>
      <c r="AM47" s="390" t="s">
        <v>37</v>
      </c>
      <c r="AN47" s="391"/>
      <c r="AO47" s="401">
        <f>IF('建築設備の種類 (記入例)'!AW8="","",'建築設備の種類 (記入例)'!AW8)</f>
        <v>16.56</v>
      </c>
      <c r="AP47" s="402"/>
      <c r="AQ47" s="402"/>
      <c r="AR47" s="403"/>
      <c r="AS47" s="28" t="s">
        <v>38</v>
      </c>
      <c r="AT47" s="350"/>
      <c r="AU47" s="351"/>
      <c r="AV47" s="351"/>
      <c r="AW47" s="351"/>
      <c r="AX47" s="351"/>
      <c r="AY47" s="352"/>
      <c r="AZ47" s="353"/>
      <c r="BA47" s="354"/>
      <c r="BB47" s="354"/>
      <c r="BC47" s="46" t="s">
        <v>11</v>
      </c>
      <c r="BD47" s="413"/>
      <c r="BE47" s="414"/>
      <c r="BF47" s="414"/>
      <c r="BG47" s="415"/>
      <c r="BH47" s="375">
        <f>IF(AZ47="","",IF(U15="■",IF(AZ47=3,0.2,IF(AZ47=2,1.2,0)),IF(U17="■",IF(AZ47=3,0.5,IF(AZ47=2,2.8,0)))))</f>
      </c>
      <c r="BI47" s="376"/>
      <c r="BJ47" s="376"/>
      <c r="BK47" s="377"/>
      <c r="BL47" s="69">
        <f t="shared" si="1"/>
      </c>
      <c r="BM47" s="563"/>
      <c r="BN47" s="564"/>
      <c r="BO47" s="564"/>
      <c r="BP47" s="565"/>
      <c r="BQ47" s="20">
        <f>SUM(BM42:BM47)</f>
        <v>0</v>
      </c>
      <c r="BR47" s="26"/>
      <c r="BS47" s="26"/>
      <c r="BT47" s="26"/>
      <c r="BU47" s="26"/>
      <c r="BV47" s="47"/>
      <c r="BW47" s="390" t="s">
        <v>37</v>
      </c>
      <c r="BX47" s="391"/>
      <c r="BY47" s="401">
        <f>IF('建築設備の種類 (記入例)'!BY8="","",'建築設備の種類 (記入例)'!BY8)</f>
      </c>
      <c r="BZ47" s="402"/>
      <c r="CA47" s="402"/>
      <c r="CB47" s="403"/>
      <c r="CC47" s="28" t="s">
        <v>38</v>
      </c>
      <c r="CD47" s="350"/>
      <c r="CE47" s="351"/>
      <c r="CF47" s="351"/>
      <c r="CG47" s="351"/>
      <c r="CH47" s="351"/>
      <c r="CI47" s="352"/>
      <c r="CJ47" s="353"/>
      <c r="CK47" s="354"/>
      <c r="CL47" s="354"/>
      <c r="CM47" s="46" t="s">
        <v>11</v>
      </c>
      <c r="CN47" s="413"/>
      <c r="CO47" s="414"/>
      <c r="CP47" s="414"/>
      <c r="CQ47" s="415"/>
      <c r="CR47" s="375">
        <f>IF(CJ47="","",IF(U15="■",IF(CJ47=3,0.2,IF(CJ47=2,1.2,0)),IF(U17="■",IF(CJ47=3,0.5,IF(CJ47=2,2.8,0)))))</f>
      </c>
      <c r="CS47" s="376"/>
      <c r="CT47" s="376"/>
      <c r="CU47" s="377"/>
      <c r="CV47" s="69">
        <f t="shared" si="2"/>
      </c>
      <c r="CW47" s="563"/>
      <c r="CX47" s="564"/>
      <c r="CY47" s="564"/>
      <c r="CZ47" s="565"/>
      <c r="DA47" s="20">
        <f>SUM(CW42:CW47)</f>
        <v>0</v>
      </c>
    </row>
    <row r="48" spans="2:105" ht="12.75" customHeight="1">
      <c r="B48" s="17"/>
      <c r="C48" s="347" t="str">
        <f>IF('建築設備の種類 (記入例)'!Y6=""," ",'建築設備の種類 (記入例)'!Y6)</f>
        <v>広縁</v>
      </c>
      <c r="D48" s="239"/>
      <c r="E48" s="239"/>
      <c r="F48" s="239"/>
      <c r="G48" s="239"/>
      <c r="H48" s="239"/>
      <c r="I48" s="240"/>
      <c r="J48" s="594" t="s">
        <v>2</v>
      </c>
      <c r="K48" s="595"/>
      <c r="L48" s="595"/>
      <c r="M48" s="595"/>
      <c r="N48" s="595"/>
      <c r="O48" s="596"/>
      <c r="P48" s="353">
        <v>3</v>
      </c>
      <c r="Q48" s="354"/>
      <c r="R48" s="354"/>
      <c r="S48" s="46" t="s">
        <v>11</v>
      </c>
      <c r="T48" s="413">
        <v>3.31</v>
      </c>
      <c r="U48" s="414"/>
      <c r="V48" s="414"/>
      <c r="W48" s="415"/>
      <c r="X48" s="375">
        <f>IF(P48="","",IF(U15="■",IF(P48=3,0.2,IF(P48=2,1.2,0)),IF(U17="■",IF(P48=3,0.5,IF(P48=2,2.8,0)))))</f>
        <v>0.5</v>
      </c>
      <c r="Y48" s="376"/>
      <c r="Z48" s="376"/>
      <c r="AA48" s="377"/>
      <c r="AB48" s="69">
        <f t="shared" si="0"/>
        <v>1.655</v>
      </c>
      <c r="AC48" s="258">
        <f>IF(E53=0,"",SUM(AB48:AB53))</f>
        <v>1.655</v>
      </c>
      <c r="AD48" s="259"/>
      <c r="AE48" s="259"/>
      <c r="AF48" s="560"/>
      <c r="AG48" s="26"/>
      <c r="AH48" s="26"/>
      <c r="AI48" s="26"/>
      <c r="AJ48" s="26"/>
      <c r="AK48" s="26"/>
      <c r="AL48" s="17"/>
      <c r="AM48" s="347" t="str">
        <f>IF('建築設備の種類 (記入例)'!BA6=""," ",'建築設備の種類 (記入例)'!BA6)</f>
        <v>洋室(2)</v>
      </c>
      <c r="AN48" s="239"/>
      <c r="AO48" s="239"/>
      <c r="AP48" s="239"/>
      <c r="AQ48" s="239"/>
      <c r="AR48" s="239"/>
      <c r="AS48" s="240"/>
      <c r="AT48" s="350" t="s">
        <v>2</v>
      </c>
      <c r="AU48" s="351"/>
      <c r="AV48" s="351"/>
      <c r="AW48" s="351"/>
      <c r="AX48" s="351"/>
      <c r="AY48" s="352"/>
      <c r="AZ48" s="353" t="s">
        <v>69</v>
      </c>
      <c r="BA48" s="354"/>
      <c r="BB48" s="354"/>
      <c r="BC48" s="46" t="s">
        <v>11</v>
      </c>
      <c r="BD48" s="413"/>
      <c r="BE48" s="414"/>
      <c r="BF48" s="414"/>
      <c r="BG48" s="415"/>
      <c r="BH48" s="375">
        <f>IF(AZ48="","",IF(U15="■",IF(AZ48=3,0.2,IF(AZ48=2,1.2,0)),IF(U17="■",IF(AZ48=3,0.5,IF(AZ48=2,2.8,0)))))</f>
        <v>0</v>
      </c>
      <c r="BI48" s="376"/>
      <c r="BJ48" s="376"/>
      <c r="BK48" s="377"/>
      <c r="BL48" s="69">
        <f t="shared" si="1"/>
      </c>
      <c r="BM48" s="258">
        <f>IF(AO53=0,"",SUM(BL48:BL53))</f>
        <v>0</v>
      </c>
      <c r="BN48" s="259"/>
      <c r="BO48" s="259"/>
      <c r="BP48" s="560"/>
      <c r="BQ48" s="26"/>
      <c r="BR48" s="26"/>
      <c r="BS48" s="26"/>
      <c r="BT48" s="26"/>
      <c r="BU48" s="26"/>
      <c r="BV48" s="17"/>
      <c r="BW48" s="347" t="str">
        <f>IF('建築設備の種類 (記入例)'!CC6=""," ",'建築設備の種類 (記入例)'!CC6)</f>
        <v> </v>
      </c>
      <c r="BX48" s="239"/>
      <c r="BY48" s="239"/>
      <c r="BZ48" s="239"/>
      <c r="CA48" s="239"/>
      <c r="CB48" s="239"/>
      <c r="CC48" s="240"/>
      <c r="CD48" s="350" t="s">
        <v>2</v>
      </c>
      <c r="CE48" s="351"/>
      <c r="CF48" s="351"/>
      <c r="CG48" s="351"/>
      <c r="CH48" s="351"/>
      <c r="CI48" s="352"/>
      <c r="CJ48" s="353"/>
      <c r="CK48" s="354"/>
      <c r="CL48" s="354"/>
      <c r="CM48" s="46" t="s">
        <v>11</v>
      </c>
      <c r="CN48" s="413"/>
      <c r="CO48" s="414"/>
      <c r="CP48" s="414"/>
      <c r="CQ48" s="415"/>
      <c r="CR48" s="375">
        <f>IF(CJ48="","",IF(U15="■",IF(CJ48=3,0.2,IF(CJ48=2,1.2,0)),IF(U17="■",IF(CJ48=3,0.5,IF(CJ48=2,2.8,0)))))</f>
      </c>
      <c r="CS48" s="376"/>
      <c r="CT48" s="376"/>
      <c r="CU48" s="377"/>
      <c r="CV48" s="69">
        <f t="shared" si="2"/>
      </c>
      <c r="CW48" s="258">
        <f>IF(BY53=0,"",SUM(CV48:CV53))</f>
        <v>0</v>
      </c>
      <c r="CX48" s="259"/>
      <c r="CY48" s="259"/>
      <c r="CZ48" s="560"/>
      <c r="DA48" s="26"/>
    </row>
    <row r="49" spans="2:105" ht="12.75" customHeight="1">
      <c r="B49" s="17"/>
      <c r="C49" s="348"/>
      <c r="D49" s="257"/>
      <c r="E49" s="257"/>
      <c r="F49" s="257"/>
      <c r="G49" s="257"/>
      <c r="H49" s="257"/>
      <c r="I49" s="349"/>
      <c r="J49" s="594" t="s">
        <v>35</v>
      </c>
      <c r="K49" s="595"/>
      <c r="L49" s="595"/>
      <c r="M49" s="595"/>
      <c r="N49" s="595"/>
      <c r="O49" s="596"/>
      <c r="P49" s="353" t="s">
        <v>69</v>
      </c>
      <c r="Q49" s="354"/>
      <c r="R49" s="354"/>
      <c r="S49" s="46" t="s">
        <v>11</v>
      </c>
      <c r="T49" s="413"/>
      <c r="U49" s="414"/>
      <c r="V49" s="414"/>
      <c r="W49" s="415"/>
      <c r="X49" s="375">
        <f>IF(P49="","",IF(U15="■",IF(P49=3,0.2,IF(P49=2,1.2,0)),IF(U17="■",IF(P49=3,0.5,IF(P49=2,2.8,0)))))</f>
        <v>0</v>
      </c>
      <c r="Y49" s="376"/>
      <c r="Z49" s="376"/>
      <c r="AA49" s="377"/>
      <c r="AB49" s="69">
        <f t="shared" si="0"/>
      </c>
      <c r="AC49" s="424"/>
      <c r="AD49" s="425"/>
      <c r="AE49" s="425"/>
      <c r="AF49" s="561"/>
      <c r="AG49" s="20"/>
      <c r="AH49" s="26"/>
      <c r="AI49" s="26"/>
      <c r="AJ49" s="26"/>
      <c r="AK49" s="26"/>
      <c r="AL49" s="17"/>
      <c r="AM49" s="348"/>
      <c r="AN49" s="257"/>
      <c r="AO49" s="257"/>
      <c r="AP49" s="257"/>
      <c r="AQ49" s="257"/>
      <c r="AR49" s="257"/>
      <c r="AS49" s="349"/>
      <c r="AT49" s="350" t="s">
        <v>35</v>
      </c>
      <c r="AU49" s="351"/>
      <c r="AV49" s="351"/>
      <c r="AW49" s="351"/>
      <c r="AX49" s="351"/>
      <c r="AY49" s="352"/>
      <c r="AZ49" s="353" t="s">
        <v>69</v>
      </c>
      <c r="BA49" s="354"/>
      <c r="BB49" s="354"/>
      <c r="BC49" s="46" t="s">
        <v>11</v>
      </c>
      <c r="BD49" s="413"/>
      <c r="BE49" s="414"/>
      <c r="BF49" s="414"/>
      <c r="BG49" s="415"/>
      <c r="BH49" s="375">
        <f>IF(AZ49="","",IF(U15="■",IF(AZ49=3,0.2,IF(AZ49=2,1.2,0)),IF(U17="■",IF(AZ49=3,0.5,IF(AZ49=2,2.8,0)))))</f>
        <v>0</v>
      </c>
      <c r="BI49" s="376"/>
      <c r="BJ49" s="376"/>
      <c r="BK49" s="377"/>
      <c r="BL49" s="69">
        <f t="shared" si="1"/>
      </c>
      <c r="BM49" s="424"/>
      <c r="BN49" s="425"/>
      <c r="BO49" s="425"/>
      <c r="BP49" s="561"/>
      <c r="BQ49" s="20"/>
      <c r="BR49" s="26"/>
      <c r="BS49" s="26"/>
      <c r="BT49" s="26"/>
      <c r="BU49" s="26"/>
      <c r="BV49" s="17"/>
      <c r="BW49" s="348"/>
      <c r="BX49" s="257"/>
      <c r="BY49" s="257"/>
      <c r="BZ49" s="257"/>
      <c r="CA49" s="257"/>
      <c r="CB49" s="257"/>
      <c r="CC49" s="349"/>
      <c r="CD49" s="350" t="s">
        <v>35</v>
      </c>
      <c r="CE49" s="351"/>
      <c r="CF49" s="351"/>
      <c r="CG49" s="351"/>
      <c r="CH49" s="351"/>
      <c r="CI49" s="352"/>
      <c r="CJ49" s="353"/>
      <c r="CK49" s="354"/>
      <c r="CL49" s="354"/>
      <c r="CM49" s="46" t="s">
        <v>11</v>
      </c>
      <c r="CN49" s="413"/>
      <c r="CO49" s="414"/>
      <c r="CP49" s="414"/>
      <c r="CQ49" s="415"/>
      <c r="CR49" s="375">
        <f>IF(CJ49="","",IF(U15="■",IF(CJ49=3,0.2,IF(CJ49=2,1.2,0)),IF(U17="■",IF(CJ49=3,0.5,IF(CJ49=2,2.8,0)))))</f>
      </c>
      <c r="CS49" s="376"/>
      <c r="CT49" s="376"/>
      <c r="CU49" s="377"/>
      <c r="CV49" s="69">
        <f t="shared" si="2"/>
      </c>
      <c r="CW49" s="424"/>
      <c r="CX49" s="425"/>
      <c r="CY49" s="425"/>
      <c r="CZ49" s="561"/>
      <c r="DA49" s="20"/>
    </row>
    <row r="50" spans="2:105" ht="12.75" customHeight="1">
      <c r="B50" s="17"/>
      <c r="C50" s="348"/>
      <c r="D50" s="257"/>
      <c r="E50" s="257"/>
      <c r="F50" s="257"/>
      <c r="G50" s="257"/>
      <c r="H50" s="257"/>
      <c r="I50" s="349"/>
      <c r="J50" s="594" t="s">
        <v>36</v>
      </c>
      <c r="K50" s="595"/>
      <c r="L50" s="595"/>
      <c r="M50" s="595"/>
      <c r="N50" s="595"/>
      <c r="O50" s="596"/>
      <c r="P50" s="353" t="s">
        <v>69</v>
      </c>
      <c r="Q50" s="354"/>
      <c r="R50" s="354"/>
      <c r="S50" s="46" t="s">
        <v>11</v>
      </c>
      <c r="T50" s="413"/>
      <c r="U50" s="414"/>
      <c r="V50" s="414"/>
      <c r="W50" s="415"/>
      <c r="X50" s="375">
        <f>IF(P50="","",IF(U15="■",IF(P50=3,0.2,IF(P50=2,1.2,0)),IF(U17="■",IF(P50=3,0.5,IF(P50=2,2.8,0)))))</f>
        <v>0</v>
      </c>
      <c r="Y50" s="376"/>
      <c r="Z50" s="376"/>
      <c r="AA50" s="377"/>
      <c r="AB50" s="69">
        <f t="shared" si="0"/>
      </c>
      <c r="AC50" s="424"/>
      <c r="AD50" s="425"/>
      <c r="AE50" s="425"/>
      <c r="AF50" s="561"/>
      <c r="AG50" s="26"/>
      <c r="AH50" s="26"/>
      <c r="AI50" s="26"/>
      <c r="AJ50" s="26"/>
      <c r="AK50" s="26"/>
      <c r="AL50" s="17"/>
      <c r="AM50" s="348"/>
      <c r="AN50" s="257"/>
      <c r="AO50" s="257"/>
      <c r="AP50" s="257"/>
      <c r="AQ50" s="257"/>
      <c r="AR50" s="257"/>
      <c r="AS50" s="349"/>
      <c r="AT50" s="350" t="s">
        <v>36</v>
      </c>
      <c r="AU50" s="351"/>
      <c r="AV50" s="351"/>
      <c r="AW50" s="351"/>
      <c r="AX50" s="351"/>
      <c r="AY50" s="352"/>
      <c r="AZ50" s="353" t="s">
        <v>69</v>
      </c>
      <c r="BA50" s="354"/>
      <c r="BB50" s="354"/>
      <c r="BC50" s="46" t="s">
        <v>11</v>
      </c>
      <c r="BD50" s="413"/>
      <c r="BE50" s="414"/>
      <c r="BF50" s="414"/>
      <c r="BG50" s="415"/>
      <c r="BH50" s="375">
        <f>IF(AZ50="","",IF(U15="■",IF(AZ50=3,0.2,IF(AZ50=2,1.2,0)),IF(U17="■",IF(AZ50=3,0.5,IF(AZ50=2,2.8,0)))))</f>
        <v>0</v>
      </c>
      <c r="BI50" s="376"/>
      <c r="BJ50" s="376"/>
      <c r="BK50" s="377"/>
      <c r="BL50" s="69">
        <f t="shared" si="1"/>
      </c>
      <c r="BM50" s="424"/>
      <c r="BN50" s="425"/>
      <c r="BO50" s="425"/>
      <c r="BP50" s="561"/>
      <c r="BQ50" s="26"/>
      <c r="BR50" s="26"/>
      <c r="BS50" s="26"/>
      <c r="BT50" s="26"/>
      <c r="BU50" s="26"/>
      <c r="BV50" s="17"/>
      <c r="BW50" s="348"/>
      <c r="BX50" s="257"/>
      <c r="BY50" s="257"/>
      <c r="BZ50" s="257"/>
      <c r="CA50" s="257"/>
      <c r="CB50" s="257"/>
      <c r="CC50" s="349"/>
      <c r="CD50" s="350" t="s">
        <v>36</v>
      </c>
      <c r="CE50" s="351"/>
      <c r="CF50" s="351"/>
      <c r="CG50" s="351"/>
      <c r="CH50" s="351"/>
      <c r="CI50" s="352"/>
      <c r="CJ50" s="353"/>
      <c r="CK50" s="354"/>
      <c r="CL50" s="354"/>
      <c r="CM50" s="46" t="s">
        <v>11</v>
      </c>
      <c r="CN50" s="413"/>
      <c r="CO50" s="414"/>
      <c r="CP50" s="414"/>
      <c r="CQ50" s="415"/>
      <c r="CR50" s="375">
        <f>IF(CJ50="","",IF(U15="■",IF(CJ50=3,0.2,IF(CJ50=2,1.2,0)),IF(U17="■",IF(CJ50=3,0.5,IF(CJ50=2,2.8,0)))))</f>
      </c>
      <c r="CS50" s="376"/>
      <c r="CT50" s="376"/>
      <c r="CU50" s="377"/>
      <c r="CV50" s="69">
        <f t="shared" si="2"/>
      </c>
      <c r="CW50" s="424"/>
      <c r="CX50" s="425"/>
      <c r="CY50" s="425"/>
      <c r="CZ50" s="561"/>
      <c r="DA50" s="26"/>
    </row>
    <row r="51" spans="2:105" ht="12.75" customHeight="1">
      <c r="B51" s="17"/>
      <c r="C51" s="348"/>
      <c r="D51" s="257"/>
      <c r="E51" s="257"/>
      <c r="F51" s="257"/>
      <c r="G51" s="257"/>
      <c r="H51" s="257"/>
      <c r="I51" s="349"/>
      <c r="J51" s="597" t="s">
        <v>9</v>
      </c>
      <c r="K51" s="598"/>
      <c r="L51" s="598"/>
      <c r="M51" s="598"/>
      <c r="N51" s="598"/>
      <c r="O51" s="599"/>
      <c r="P51" s="353" t="s">
        <v>69</v>
      </c>
      <c r="Q51" s="354"/>
      <c r="R51" s="354"/>
      <c r="S51" s="46" t="s">
        <v>11</v>
      </c>
      <c r="T51" s="413"/>
      <c r="U51" s="414"/>
      <c r="V51" s="414"/>
      <c r="W51" s="415"/>
      <c r="X51" s="375">
        <f>IF(P51="","",IF(U15="■",IF(P51=3,0.2,IF(P51=2,1.2,0)),IF(U17="■",IF(P51=3,0.5,IF(P51=2,2.8,0)))))</f>
        <v>0</v>
      </c>
      <c r="Y51" s="376"/>
      <c r="Z51" s="376"/>
      <c r="AA51" s="377"/>
      <c r="AB51" s="69">
        <f t="shared" si="0"/>
      </c>
      <c r="AC51" s="424"/>
      <c r="AD51" s="425"/>
      <c r="AE51" s="425"/>
      <c r="AF51" s="561"/>
      <c r="AG51" s="26"/>
      <c r="AH51" s="26"/>
      <c r="AI51" s="26"/>
      <c r="AJ51" s="26"/>
      <c r="AK51" s="26"/>
      <c r="AL51" s="17"/>
      <c r="AM51" s="348"/>
      <c r="AN51" s="257"/>
      <c r="AO51" s="257"/>
      <c r="AP51" s="257"/>
      <c r="AQ51" s="257"/>
      <c r="AR51" s="257"/>
      <c r="AS51" s="349"/>
      <c r="AT51" s="387" t="s">
        <v>9</v>
      </c>
      <c r="AU51" s="388"/>
      <c r="AV51" s="388"/>
      <c r="AW51" s="388"/>
      <c r="AX51" s="388"/>
      <c r="AY51" s="389"/>
      <c r="AZ51" s="353" t="s">
        <v>69</v>
      </c>
      <c r="BA51" s="354"/>
      <c r="BB51" s="354"/>
      <c r="BC51" s="46" t="s">
        <v>11</v>
      </c>
      <c r="BD51" s="413"/>
      <c r="BE51" s="414"/>
      <c r="BF51" s="414"/>
      <c r="BG51" s="415"/>
      <c r="BH51" s="375">
        <f>IF(AZ51="","",IF(U15="■",IF(AZ51=3,0.2,IF(AZ51=2,1.2,0)),IF(U17="■",IF(AZ51=3,0.5,IF(AZ51=2,2.8,0)))))</f>
        <v>0</v>
      </c>
      <c r="BI51" s="376"/>
      <c r="BJ51" s="376"/>
      <c r="BK51" s="377"/>
      <c r="BL51" s="69">
        <f t="shared" si="1"/>
      </c>
      <c r="BM51" s="424"/>
      <c r="BN51" s="425"/>
      <c r="BO51" s="425"/>
      <c r="BP51" s="561"/>
      <c r="BQ51" s="26"/>
      <c r="BR51" s="26"/>
      <c r="BS51" s="26"/>
      <c r="BT51" s="26"/>
      <c r="BU51" s="26"/>
      <c r="BV51" s="17"/>
      <c r="BW51" s="348"/>
      <c r="BX51" s="257"/>
      <c r="BY51" s="257"/>
      <c r="BZ51" s="257"/>
      <c r="CA51" s="257"/>
      <c r="CB51" s="257"/>
      <c r="CC51" s="349"/>
      <c r="CD51" s="387" t="s">
        <v>9</v>
      </c>
      <c r="CE51" s="388"/>
      <c r="CF51" s="388"/>
      <c r="CG51" s="388"/>
      <c r="CH51" s="388"/>
      <c r="CI51" s="389"/>
      <c r="CJ51" s="353"/>
      <c r="CK51" s="354"/>
      <c r="CL51" s="354"/>
      <c r="CM51" s="46" t="s">
        <v>11</v>
      </c>
      <c r="CN51" s="413"/>
      <c r="CO51" s="414"/>
      <c r="CP51" s="414"/>
      <c r="CQ51" s="415"/>
      <c r="CR51" s="375">
        <f>IF(CJ51="","",IF(U15="■",IF(CJ51=3,0.2,IF(CJ51=2,1.2,0)),IF(U17="■",IF(CJ51=3,0.5,IF(CJ51=2,2.8,0)))))</f>
      </c>
      <c r="CS51" s="376"/>
      <c r="CT51" s="376"/>
      <c r="CU51" s="377"/>
      <c r="CV51" s="69">
        <f t="shared" si="2"/>
      </c>
      <c r="CW51" s="424"/>
      <c r="CX51" s="425"/>
      <c r="CY51" s="425"/>
      <c r="CZ51" s="561"/>
      <c r="DA51" s="26"/>
    </row>
    <row r="52" spans="2:105" ht="12.75" customHeight="1">
      <c r="B52" s="17"/>
      <c r="C52" s="369" t="s">
        <v>5</v>
      </c>
      <c r="D52" s="370"/>
      <c r="E52" s="406">
        <f>IF('建築設備の種類 (記入例)'!Y5="","",'建築設備の種類 (記入例)'!Y5)</f>
        <v>1</v>
      </c>
      <c r="F52" s="407"/>
      <c r="G52" s="407"/>
      <c r="H52" s="408"/>
      <c r="I52" s="27" t="s">
        <v>5</v>
      </c>
      <c r="J52" s="594"/>
      <c r="K52" s="595"/>
      <c r="L52" s="595"/>
      <c r="M52" s="595"/>
      <c r="N52" s="595"/>
      <c r="O52" s="596"/>
      <c r="P52" s="353"/>
      <c r="Q52" s="354"/>
      <c r="R52" s="354"/>
      <c r="S52" s="46" t="s">
        <v>11</v>
      </c>
      <c r="T52" s="413"/>
      <c r="U52" s="414"/>
      <c r="V52" s="414"/>
      <c r="W52" s="415"/>
      <c r="X52" s="375">
        <f>IF(P52="","",IF(U15="■",IF(P52=3,0.2,IF(P52=2,1.2,0)),IF(U17="■",IF(P52=3,0.5,IF(P52=2,2.8,0)))))</f>
      </c>
      <c r="Y52" s="376"/>
      <c r="Z52" s="376"/>
      <c r="AA52" s="377"/>
      <c r="AB52" s="69">
        <f t="shared" si="0"/>
      </c>
      <c r="AC52" s="424"/>
      <c r="AD52" s="425"/>
      <c r="AE52" s="425"/>
      <c r="AF52" s="561"/>
      <c r="AG52" s="26"/>
      <c r="AH52" s="26"/>
      <c r="AI52" s="26"/>
      <c r="AJ52" s="26"/>
      <c r="AK52" s="26"/>
      <c r="AL52" s="17"/>
      <c r="AM52" s="369" t="s">
        <v>5</v>
      </c>
      <c r="AN52" s="370"/>
      <c r="AO52" s="406">
        <f>IF('建築設備の種類 (記入例)'!BA5="","",'建築設備の種類 (記入例)'!BA5)</f>
        <v>2</v>
      </c>
      <c r="AP52" s="407"/>
      <c r="AQ52" s="407"/>
      <c r="AR52" s="408"/>
      <c r="AS52" s="27" t="s">
        <v>5</v>
      </c>
      <c r="AT52" s="350"/>
      <c r="AU52" s="351"/>
      <c r="AV52" s="351"/>
      <c r="AW52" s="351"/>
      <c r="AX52" s="351"/>
      <c r="AY52" s="352"/>
      <c r="AZ52" s="353"/>
      <c r="BA52" s="354"/>
      <c r="BB52" s="354"/>
      <c r="BC52" s="46" t="s">
        <v>11</v>
      </c>
      <c r="BD52" s="413"/>
      <c r="BE52" s="414"/>
      <c r="BF52" s="414"/>
      <c r="BG52" s="415"/>
      <c r="BH52" s="375">
        <f>IF(AZ52="","",IF(U15="■",IF(AZ52=3,0.2,IF(AZ52=2,1.2,0)),IF(U17="■",IF(AZ52=3,0.5,IF(AZ52=2,2.8,0)))))</f>
      </c>
      <c r="BI52" s="376"/>
      <c r="BJ52" s="376"/>
      <c r="BK52" s="377"/>
      <c r="BL52" s="69">
        <f t="shared" si="1"/>
      </c>
      <c r="BM52" s="424"/>
      <c r="BN52" s="425"/>
      <c r="BO52" s="425"/>
      <c r="BP52" s="561"/>
      <c r="BQ52" s="26"/>
      <c r="BR52" s="26"/>
      <c r="BS52" s="26"/>
      <c r="BT52" s="26"/>
      <c r="BU52" s="26"/>
      <c r="BV52" s="17"/>
      <c r="BW52" s="369" t="s">
        <v>5</v>
      </c>
      <c r="BX52" s="370"/>
      <c r="BY52" s="406">
        <f>IF('建築設備の種類 (記入例)'!CC5="","",'建築設備の種類 (記入例)'!CC5)</f>
      </c>
      <c r="BZ52" s="407"/>
      <c r="CA52" s="407"/>
      <c r="CB52" s="408"/>
      <c r="CC52" s="27" t="s">
        <v>5</v>
      </c>
      <c r="CD52" s="350"/>
      <c r="CE52" s="351"/>
      <c r="CF52" s="351"/>
      <c r="CG52" s="351"/>
      <c r="CH52" s="351"/>
      <c r="CI52" s="352"/>
      <c r="CJ52" s="353"/>
      <c r="CK52" s="354"/>
      <c r="CL52" s="354"/>
      <c r="CM52" s="46" t="s">
        <v>11</v>
      </c>
      <c r="CN52" s="413"/>
      <c r="CO52" s="414"/>
      <c r="CP52" s="414"/>
      <c r="CQ52" s="415"/>
      <c r="CR52" s="375">
        <f>IF(CJ52="","",IF(U15="■",IF(CJ52=3,0.2,IF(CJ52=2,1.2,0)),IF(U17="■",IF(CJ52=3,0.5,IF(CJ52=2,2.8,0)))))</f>
      </c>
      <c r="CS52" s="376"/>
      <c r="CT52" s="376"/>
      <c r="CU52" s="377"/>
      <c r="CV52" s="69">
        <f t="shared" si="2"/>
      </c>
      <c r="CW52" s="424"/>
      <c r="CX52" s="425"/>
      <c r="CY52" s="425"/>
      <c r="CZ52" s="561"/>
      <c r="DA52" s="26"/>
    </row>
    <row r="53" spans="2:105" ht="12.75" customHeight="1">
      <c r="B53" s="17"/>
      <c r="C53" s="390" t="s">
        <v>37</v>
      </c>
      <c r="D53" s="391"/>
      <c r="E53" s="401">
        <f>IF('建築設備の種類 (記入例)'!Y8="","",'建築設備の種類 (記入例)'!Y8)</f>
        <v>3.31</v>
      </c>
      <c r="F53" s="402"/>
      <c r="G53" s="402"/>
      <c r="H53" s="403"/>
      <c r="I53" s="28" t="s">
        <v>38</v>
      </c>
      <c r="J53" s="594"/>
      <c r="K53" s="595"/>
      <c r="L53" s="595"/>
      <c r="M53" s="595"/>
      <c r="N53" s="595"/>
      <c r="O53" s="596"/>
      <c r="P53" s="353"/>
      <c r="Q53" s="354"/>
      <c r="R53" s="354"/>
      <c r="S53" s="46" t="s">
        <v>11</v>
      </c>
      <c r="T53" s="413"/>
      <c r="U53" s="414"/>
      <c r="V53" s="414"/>
      <c r="W53" s="415"/>
      <c r="X53" s="375">
        <f>IF(P53="","",IF(U15="■",IF(P53=3,0.2,IF(P53=2,1.2,0)),IF(U17="■",IF(P53=3,0.5,IF(P53=2,2.8,0)))))</f>
      </c>
      <c r="Y53" s="376"/>
      <c r="Z53" s="376"/>
      <c r="AA53" s="377"/>
      <c r="AB53" s="69">
        <f t="shared" si="0"/>
      </c>
      <c r="AC53" s="563"/>
      <c r="AD53" s="564"/>
      <c r="AE53" s="564"/>
      <c r="AF53" s="565"/>
      <c r="AG53" s="20">
        <f>SUM(AC48:AC53)</f>
        <v>1.655</v>
      </c>
      <c r="AH53" s="26"/>
      <c r="AI53" s="26"/>
      <c r="AJ53" s="26"/>
      <c r="AK53" s="26"/>
      <c r="AL53" s="17"/>
      <c r="AM53" s="390" t="s">
        <v>37</v>
      </c>
      <c r="AN53" s="391"/>
      <c r="AO53" s="401">
        <f>IF('建築設備の種類 (記入例)'!BA8="","",'建築設備の種類 (記入例)'!BA8)</f>
        <v>13.24</v>
      </c>
      <c r="AP53" s="402"/>
      <c r="AQ53" s="402"/>
      <c r="AR53" s="403"/>
      <c r="AS53" s="28" t="s">
        <v>38</v>
      </c>
      <c r="AT53" s="350"/>
      <c r="AU53" s="351"/>
      <c r="AV53" s="351"/>
      <c r="AW53" s="351"/>
      <c r="AX53" s="351"/>
      <c r="AY53" s="352"/>
      <c r="AZ53" s="353"/>
      <c r="BA53" s="354"/>
      <c r="BB53" s="354"/>
      <c r="BC53" s="46" t="s">
        <v>11</v>
      </c>
      <c r="BD53" s="413"/>
      <c r="BE53" s="414"/>
      <c r="BF53" s="414"/>
      <c r="BG53" s="415"/>
      <c r="BH53" s="375">
        <f>IF(AZ53="","",IF(U15="■",IF(AZ53=3,0.2,IF(AZ53=2,1.2,0)),IF(U17="■",IF(AZ53=3,0.5,IF(AZ53=2,2.8,0)))))</f>
      </c>
      <c r="BI53" s="376"/>
      <c r="BJ53" s="376"/>
      <c r="BK53" s="377"/>
      <c r="BL53" s="69">
        <f t="shared" si="1"/>
      </c>
      <c r="BM53" s="563"/>
      <c r="BN53" s="564"/>
      <c r="BO53" s="564"/>
      <c r="BP53" s="565"/>
      <c r="BQ53" s="20">
        <f>SUM(BM48:BM53)</f>
        <v>0</v>
      </c>
      <c r="BR53" s="26"/>
      <c r="BS53" s="26"/>
      <c r="BT53" s="26"/>
      <c r="BU53" s="26"/>
      <c r="BV53" s="17"/>
      <c r="BW53" s="390" t="s">
        <v>37</v>
      </c>
      <c r="BX53" s="391"/>
      <c r="BY53" s="401">
        <f>IF('建築設備の種類 (記入例)'!CC8="","",'建築設備の種類 (記入例)'!CC8)</f>
      </c>
      <c r="BZ53" s="402"/>
      <c r="CA53" s="402"/>
      <c r="CB53" s="403"/>
      <c r="CC53" s="28" t="s">
        <v>38</v>
      </c>
      <c r="CD53" s="350"/>
      <c r="CE53" s="351"/>
      <c r="CF53" s="351"/>
      <c r="CG53" s="351"/>
      <c r="CH53" s="351"/>
      <c r="CI53" s="352"/>
      <c r="CJ53" s="353"/>
      <c r="CK53" s="354"/>
      <c r="CL53" s="354"/>
      <c r="CM53" s="46" t="s">
        <v>11</v>
      </c>
      <c r="CN53" s="413"/>
      <c r="CO53" s="414"/>
      <c r="CP53" s="414"/>
      <c r="CQ53" s="415"/>
      <c r="CR53" s="375">
        <f>IF(CJ53="","",IF(U15="■",IF(CJ53=3,0.2,IF(CJ53=2,1.2,0)),IF(U17="■",IF(CJ53=3,0.5,IF(CJ53=2,2.8,0)))))</f>
      </c>
      <c r="CS53" s="376"/>
      <c r="CT53" s="376"/>
      <c r="CU53" s="377"/>
      <c r="CV53" s="69">
        <f t="shared" si="2"/>
      </c>
      <c r="CW53" s="563"/>
      <c r="CX53" s="564"/>
      <c r="CY53" s="564"/>
      <c r="CZ53" s="565"/>
      <c r="DA53" s="20">
        <f>SUM(CW48:CW53)</f>
        <v>0</v>
      </c>
    </row>
    <row r="54" spans="2:105" ht="12.75" customHeight="1">
      <c r="B54" s="17"/>
      <c r="C54" s="347" t="str">
        <f>IF('建築設備の種類 (記入例)'!AC6=""," ",'建築設備の種類 (記入例)'!AC6)</f>
        <v>和室</v>
      </c>
      <c r="D54" s="239"/>
      <c r="E54" s="239"/>
      <c r="F54" s="239"/>
      <c r="G54" s="239"/>
      <c r="H54" s="239"/>
      <c r="I54" s="240"/>
      <c r="J54" s="594" t="s">
        <v>2</v>
      </c>
      <c r="K54" s="595"/>
      <c r="L54" s="595"/>
      <c r="M54" s="595"/>
      <c r="N54" s="595"/>
      <c r="O54" s="596"/>
      <c r="P54" s="353">
        <v>3</v>
      </c>
      <c r="Q54" s="354"/>
      <c r="R54" s="354"/>
      <c r="S54" s="46" t="s">
        <v>11</v>
      </c>
      <c r="T54" s="413">
        <v>9.93</v>
      </c>
      <c r="U54" s="414"/>
      <c r="V54" s="414"/>
      <c r="W54" s="415"/>
      <c r="X54" s="375">
        <f>IF(P54="","",IF(U15="■",IF(P54=3,0.2,IF(P54=2,1.2,0)),IF(U17="■",IF(P54=3,0.5,IF(P54=2,2.8,0)))))</f>
        <v>0.5</v>
      </c>
      <c r="Y54" s="376"/>
      <c r="Z54" s="376"/>
      <c r="AA54" s="377"/>
      <c r="AB54" s="69">
        <f t="shared" si="0"/>
        <v>4.965</v>
      </c>
      <c r="AC54" s="258">
        <f>IF(E59=0,"",SUM(AB54:AB59))</f>
        <v>8.64</v>
      </c>
      <c r="AD54" s="259"/>
      <c r="AE54" s="259"/>
      <c r="AF54" s="560"/>
      <c r="AG54" s="26"/>
      <c r="AH54" s="26"/>
      <c r="AI54" s="26"/>
      <c r="AJ54" s="26"/>
      <c r="AK54" s="26"/>
      <c r="AL54" s="17"/>
      <c r="AM54" s="347" t="str">
        <f>IF('建築設備の種類 (記入例)'!BE6=""," ",'建築設備の種類 (記入例)'!BE6)</f>
        <v>洋室(3)</v>
      </c>
      <c r="AN54" s="239"/>
      <c r="AO54" s="239"/>
      <c r="AP54" s="239"/>
      <c r="AQ54" s="239"/>
      <c r="AR54" s="239"/>
      <c r="AS54" s="240"/>
      <c r="AT54" s="350" t="s">
        <v>2</v>
      </c>
      <c r="AU54" s="351"/>
      <c r="AV54" s="351"/>
      <c r="AW54" s="351"/>
      <c r="AX54" s="351"/>
      <c r="AY54" s="352"/>
      <c r="AZ54" s="353" t="s">
        <v>69</v>
      </c>
      <c r="BA54" s="354"/>
      <c r="BB54" s="354"/>
      <c r="BC54" s="46" t="s">
        <v>11</v>
      </c>
      <c r="BD54" s="413"/>
      <c r="BE54" s="414"/>
      <c r="BF54" s="414"/>
      <c r="BG54" s="415"/>
      <c r="BH54" s="375">
        <f>IF(AZ54="","",IF(U15="■",IF(AZ54=3,0.2,IF(AZ54=2,1.2,0)),IF(U17="■",IF(AZ54=3,0.5,IF(AZ54=2,2.8,0)))))</f>
        <v>0</v>
      </c>
      <c r="BI54" s="376"/>
      <c r="BJ54" s="376"/>
      <c r="BK54" s="377"/>
      <c r="BL54" s="69">
        <f t="shared" si="1"/>
      </c>
      <c r="BM54" s="258">
        <f>IF(AO59=0,"",SUM(BL54:BL59))</f>
        <v>0</v>
      </c>
      <c r="BN54" s="259"/>
      <c r="BO54" s="259"/>
      <c r="BP54" s="560"/>
      <c r="BQ54" s="26"/>
      <c r="BR54" s="26"/>
      <c r="BS54" s="26"/>
      <c r="BT54" s="26"/>
      <c r="BU54" s="26"/>
      <c r="BV54" s="17"/>
      <c r="BW54" s="347" t="str">
        <f>IF('建築設備の種類 (記入例)'!CG6=""," ",'建築設備の種類 (記入例)'!CG6)</f>
        <v> </v>
      </c>
      <c r="BX54" s="239"/>
      <c r="BY54" s="239"/>
      <c r="BZ54" s="239"/>
      <c r="CA54" s="239"/>
      <c r="CB54" s="239"/>
      <c r="CC54" s="240"/>
      <c r="CD54" s="350" t="s">
        <v>2</v>
      </c>
      <c r="CE54" s="351"/>
      <c r="CF54" s="351"/>
      <c r="CG54" s="351"/>
      <c r="CH54" s="351"/>
      <c r="CI54" s="352"/>
      <c r="CJ54" s="353"/>
      <c r="CK54" s="354"/>
      <c r="CL54" s="354"/>
      <c r="CM54" s="46" t="s">
        <v>11</v>
      </c>
      <c r="CN54" s="413"/>
      <c r="CO54" s="414"/>
      <c r="CP54" s="414"/>
      <c r="CQ54" s="415"/>
      <c r="CR54" s="375">
        <f>IF(CJ54="","",IF(U15="■",IF(CJ54=3,0.2,IF(CJ54=2,1.2,0)),IF(U17="■",IF(CJ54=3,0.5,IF(CJ54=2,2.8,0)))))</f>
      </c>
      <c r="CS54" s="376"/>
      <c r="CT54" s="376"/>
      <c r="CU54" s="377"/>
      <c r="CV54" s="69">
        <f t="shared" si="2"/>
      </c>
      <c r="CW54" s="258">
        <f>IF(BY59=0,"",SUM(CV54:CV59))</f>
        <v>0</v>
      </c>
      <c r="CX54" s="259"/>
      <c r="CY54" s="259"/>
      <c r="CZ54" s="560"/>
      <c r="DA54" s="26"/>
    </row>
    <row r="55" spans="2:105" ht="12.75" customHeight="1">
      <c r="B55" s="17"/>
      <c r="C55" s="348"/>
      <c r="D55" s="257"/>
      <c r="E55" s="257"/>
      <c r="F55" s="257"/>
      <c r="G55" s="257"/>
      <c r="H55" s="257"/>
      <c r="I55" s="349"/>
      <c r="J55" s="594" t="s">
        <v>35</v>
      </c>
      <c r="K55" s="595"/>
      <c r="L55" s="595"/>
      <c r="M55" s="595"/>
      <c r="N55" s="595"/>
      <c r="O55" s="596"/>
      <c r="P55" s="353" t="s">
        <v>69</v>
      </c>
      <c r="Q55" s="354"/>
      <c r="R55" s="354"/>
      <c r="S55" s="46" t="s">
        <v>11</v>
      </c>
      <c r="T55" s="413"/>
      <c r="U55" s="414"/>
      <c r="V55" s="414"/>
      <c r="W55" s="415"/>
      <c r="X55" s="375">
        <f>IF(P55="","",IF(U15="■",IF(P55=3,0.2,IF(P55=2,1.2,0)),IF(U17="■",IF(P55=3,0.5,IF(P55=2,2.8,0)))))</f>
        <v>0</v>
      </c>
      <c r="Y55" s="376"/>
      <c r="Z55" s="376"/>
      <c r="AA55" s="377"/>
      <c r="AB55" s="69">
        <f t="shared" si="0"/>
      </c>
      <c r="AC55" s="424"/>
      <c r="AD55" s="425"/>
      <c r="AE55" s="425"/>
      <c r="AF55" s="561"/>
      <c r="AG55" s="20"/>
      <c r="AH55" s="26"/>
      <c r="AI55" s="26"/>
      <c r="AJ55" s="26"/>
      <c r="AK55" s="26"/>
      <c r="AL55" s="17"/>
      <c r="AM55" s="348"/>
      <c r="AN55" s="257"/>
      <c r="AO55" s="257"/>
      <c r="AP55" s="257"/>
      <c r="AQ55" s="257"/>
      <c r="AR55" s="257"/>
      <c r="AS55" s="349"/>
      <c r="AT55" s="350" t="s">
        <v>35</v>
      </c>
      <c r="AU55" s="351"/>
      <c r="AV55" s="351"/>
      <c r="AW55" s="351"/>
      <c r="AX55" s="351"/>
      <c r="AY55" s="352"/>
      <c r="AZ55" s="353" t="s">
        <v>69</v>
      </c>
      <c r="BA55" s="354"/>
      <c r="BB55" s="354"/>
      <c r="BC55" s="46" t="s">
        <v>11</v>
      </c>
      <c r="BD55" s="413"/>
      <c r="BE55" s="414"/>
      <c r="BF55" s="414"/>
      <c r="BG55" s="415"/>
      <c r="BH55" s="375">
        <f>IF(AZ55="","",IF(U15="■",IF(AZ55=3,0.2,IF(AZ55=2,1.2,0)),IF(U17="■",IF(AZ55=3,0.5,IF(AZ55=2,2.8,0)))))</f>
        <v>0</v>
      </c>
      <c r="BI55" s="376"/>
      <c r="BJ55" s="376"/>
      <c r="BK55" s="377"/>
      <c r="BL55" s="69">
        <f t="shared" si="1"/>
      </c>
      <c r="BM55" s="424"/>
      <c r="BN55" s="425"/>
      <c r="BO55" s="425"/>
      <c r="BP55" s="561"/>
      <c r="BQ55" s="20"/>
      <c r="BR55" s="26"/>
      <c r="BS55" s="26"/>
      <c r="BT55" s="26"/>
      <c r="BU55" s="26"/>
      <c r="BV55" s="17"/>
      <c r="BW55" s="348"/>
      <c r="BX55" s="257"/>
      <c r="BY55" s="257"/>
      <c r="BZ55" s="257"/>
      <c r="CA55" s="257"/>
      <c r="CB55" s="257"/>
      <c r="CC55" s="349"/>
      <c r="CD55" s="350" t="s">
        <v>35</v>
      </c>
      <c r="CE55" s="351"/>
      <c r="CF55" s="351"/>
      <c r="CG55" s="351"/>
      <c r="CH55" s="351"/>
      <c r="CI55" s="352"/>
      <c r="CJ55" s="353"/>
      <c r="CK55" s="354"/>
      <c r="CL55" s="354"/>
      <c r="CM55" s="46" t="s">
        <v>11</v>
      </c>
      <c r="CN55" s="413"/>
      <c r="CO55" s="414"/>
      <c r="CP55" s="414"/>
      <c r="CQ55" s="415"/>
      <c r="CR55" s="375">
        <f>IF(CJ55="","",IF(U15="■",IF(CJ55=3,0.2,IF(CJ55=2,1.2,0)),IF(U17="■",IF(CJ55=3,0.5,IF(CJ55=2,2.8,0)))))</f>
      </c>
      <c r="CS55" s="376"/>
      <c r="CT55" s="376"/>
      <c r="CU55" s="377"/>
      <c r="CV55" s="69">
        <f t="shared" si="2"/>
      </c>
      <c r="CW55" s="424"/>
      <c r="CX55" s="425"/>
      <c r="CY55" s="425"/>
      <c r="CZ55" s="561"/>
      <c r="DA55" s="20"/>
    </row>
    <row r="56" spans="2:105" ht="12.75" customHeight="1">
      <c r="B56" s="17"/>
      <c r="C56" s="348"/>
      <c r="D56" s="257"/>
      <c r="E56" s="257"/>
      <c r="F56" s="257"/>
      <c r="G56" s="257"/>
      <c r="H56" s="257"/>
      <c r="I56" s="349"/>
      <c r="J56" s="594" t="s">
        <v>36</v>
      </c>
      <c r="K56" s="595"/>
      <c r="L56" s="595"/>
      <c r="M56" s="595"/>
      <c r="N56" s="595"/>
      <c r="O56" s="596"/>
      <c r="P56" s="353" t="s">
        <v>69</v>
      </c>
      <c r="Q56" s="354"/>
      <c r="R56" s="354"/>
      <c r="S56" s="46" t="s">
        <v>11</v>
      </c>
      <c r="T56" s="413"/>
      <c r="U56" s="414"/>
      <c r="V56" s="414"/>
      <c r="W56" s="415"/>
      <c r="X56" s="375">
        <f>IF(P56="","",IF(U15="■",IF(P56=3,0.2,IF(P56=2,1.2,0)),IF(U17="■",IF(P56=3,0.5,IF(P56=2,2.8,0)))))</f>
        <v>0</v>
      </c>
      <c r="Y56" s="376"/>
      <c r="Z56" s="376"/>
      <c r="AA56" s="377"/>
      <c r="AB56" s="69">
        <f t="shared" si="0"/>
      </c>
      <c r="AC56" s="424"/>
      <c r="AD56" s="425"/>
      <c r="AE56" s="425"/>
      <c r="AF56" s="561"/>
      <c r="AG56" s="26"/>
      <c r="AH56" s="26"/>
      <c r="AI56" s="26"/>
      <c r="AJ56" s="26"/>
      <c r="AK56" s="26"/>
      <c r="AL56" s="17"/>
      <c r="AM56" s="348"/>
      <c r="AN56" s="257"/>
      <c r="AO56" s="257"/>
      <c r="AP56" s="257"/>
      <c r="AQ56" s="257"/>
      <c r="AR56" s="257"/>
      <c r="AS56" s="349"/>
      <c r="AT56" s="350" t="s">
        <v>36</v>
      </c>
      <c r="AU56" s="351"/>
      <c r="AV56" s="351"/>
      <c r="AW56" s="351"/>
      <c r="AX56" s="351"/>
      <c r="AY56" s="352"/>
      <c r="AZ56" s="353" t="s">
        <v>69</v>
      </c>
      <c r="BA56" s="354"/>
      <c r="BB56" s="354"/>
      <c r="BC56" s="46" t="s">
        <v>11</v>
      </c>
      <c r="BD56" s="413"/>
      <c r="BE56" s="414"/>
      <c r="BF56" s="414"/>
      <c r="BG56" s="415"/>
      <c r="BH56" s="375">
        <f>IF(AZ56="","",IF(U15="■",IF(AZ56=3,0.2,IF(AZ56=2,1.2,0)),IF(U17="■",IF(AZ56=3,0.5,IF(AZ56=2,2.8,0)))))</f>
        <v>0</v>
      </c>
      <c r="BI56" s="376"/>
      <c r="BJ56" s="376"/>
      <c r="BK56" s="377"/>
      <c r="BL56" s="69">
        <f t="shared" si="1"/>
      </c>
      <c r="BM56" s="424"/>
      <c r="BN56" s="425"/>
      <c r="BO56" s="425"/>
      <c r="BP56" s="561"/>
      <c r="BQ56" s="26"/>
      <c r="BR56" s="26"/>
      <c r="BS56" s="26"/>
      <c r="BT56" s="26"/>
      <c r="BU56" s="26"/>
      <c r="BV56" s="17"/>
      <c r="BW56" s="348"/>
      <c r="BX56" s="257"/>
      <c r="BY56" s="257"/>
      <c r="BZ56" s="257"/>
      <c r="CA56" s="257"/>
      <c r="CB56" s="257"/>
      <c r="CC56" s="349"/>
      <c r="CD56" s="350" t="s">
        <v>36</v>
      </c>
      <c r="CE56" s="351"/>
      <c r="CF56" s="351"/>
      <c r="CG56" s="351"/>
      <c r="CH56" s="351"/>
      <c r="CI56" s="352"/>
      <c r="CJ56" s="353"/>
      <c r="CK56" s="354"/>
      <c r="CL56" s="354"/>
      <c r="CM56" s="46" t="s">
        <v>11</v>
      </c>
      <c r="CN56" s="413"/>
      <c r="CO56" s="414"/>
      <c r="CP56" s="414"/>
      <c r="CQ56" s="415"/>
      <c r="CR56" s="375">
        <f>IF(CJ56="","",IF(U15="■",IF(CJ56=3,0.2,IF(CJ56=2,1.2,0)),IF(U17="■",IF(CJ56=3,0.5,IF(CJ56=2,2.8,0)))))</f>
      </c>
      <c r="CS56" s="376"/>
      <c r="CT56" s="376"/>
      <c r="CU56" s="377"/>
      <c r="CV56" s="69">
        <f t="shared" si="2"/>
      </c>
      <c r="CW56" s="424"/>
      <c r="CX56" s="425"/>
      <c r="CY56" s="425"/>
      <c r="CZ56" s="561"/>
      <c r="DA56" s="26"/>
    </row>
    <row r="57" spans="2:105" ht="12.75" customHeight="1">
      <c r="B57" s="17"/>
      <c r="C57" s="348"/>
      <c r="D57" s="257"/>
      <c r="E57" s="257"/>
      <c r="F57" s="257"/>
      <c r="G57" s="257"/>
      <c r="H57" s="257"/>
      <c r="I57" s="349"/>
      <c r="J57" s="597" t="s">
        <v>9</v>
      </c>
      <c r="K57" s="598"/>
      <c r="L57" s="598"/>
      <c r="M57" s="598"/>
      <c r="N57" s="598"/>
      <c r="O57" s="599"/>
      <c r="P57" s="353">
        <v>3</v>
      </c>
      <c r="Q57" s="354"/>
      <c r="R57" s="354"/>
      <c r="S57" s="46" t="s">
        <v>11</v>
      </c>
      <c r="T57" s="413">
        <v>7.35</v>
      </c>
      <c r="U57" s="414"/>
      <c r="V57" s="414"/>
      <c r="W57" s="415"/>
      <c r="X57" s="375">
        <f>IF(P57="","",IF(U15="■",IF(P57=3,0.2,IF(P57=2,1.2,0)),IF(U17="■",IF(P57=3,0.5,IF(P57=2,2.8,0)))))</f>
        <v>0.5</v>
      </c>
      <c r="Y57" s="376"/>
      <c r="Z57" s="376"/>
      <c r="AA57" s="377"/>
      <c r="AB57" s="69">
        <f t="shared" si="0"/>
        <v>3.675</v>
      </c>
      <c r="AC57" s="424"/>
      <c r="AD57" s="425"/>
      <c r="AE57" s="425"/>
      <c r="AF57" s="561"/>
      <c r="AG57" s="26"/>
      <c r="AH57" s="26"/>
      <c r="AI57" s="26"/>
      <c r="AJ57" s="26"/>
      <c r="AK57" s="26"/>
      <c r="AL57" s="17"/>
      <c r="AM57" s="348"/>
      <c r="AN57" s="257"/>
      <c r="AO57" s="257"/>
      <c r="AP57" s="257"/>
      <c r="AQ57" s="257"/>
      <c r="AR57" s="257"/>
      <c r="AS57" s="349"/>
      <c r="AT57" s="387" t="s">
        <v>9</v>
      </c>
      <c r="AU57" s="388"/>
      <c r="AV57" s="388"/>
      <c r="AW57" s="388"/>
      <c r="AX57" s="388"/>
      <c r="AY57" s="389"/>
      <c r="AZ57" s="353" t="s">
        <v>69</v>
      </c>
      <c r="BA57" s="354"/>
      <c r="BB57" s="354"/>
      <c r="BC57" s="46" t="s">
        <v>11</v>
      </c>
      <c r="BD57" s="413"/>
      <c r="BE57" s="414"/>
      <c r="BF57" s="414"/>
      <c r="BG57" s="415"/>
      <c r="BH57" s="375">
        <f>IF(AZ57="","",IF(U15="■",IF(AZ57=3,0.2,IF(AZ57=2,1.2,0)),IF(U17="■",IF(AZ57=3,0.5,IF(AZ57=2,2.8,0)))))</f>
        <v>0</v>
      </c>
      <c r="BI57" s="376"/>
      <c r="BJ57" s="376"/>
      <c r="BK57" s="377"/>
      <c r="BL57" s="69">
        <f t="shared" si="1"/>
      </c>
      <c r="BM57" s="424"/>
      <c r="BN57" s="425"/>
      <c r="BO57" s="425"/>
      <c r="BP57" s="561"/>
      <c r="BQ57" s="26"/>
      <c r="BR57" s="26"/>
      <c r="BS57" s="26"/>
      <c r="BT57" s="26"/>
      <c r="BU57" s="26"/>
      <c r="BV57" s="17"/>
      <c r="BW57" s="348"/>
      <c r="BX57" s="257"/>
      <c r="BY57" s="257"/>
      <c r="BZ57" s="257"/>
      <c r="CA57" s="257"/>
      <c r="CB57" s="257"/>
      <c r="CC57" s="349"/>
      <c r="CD57" s="387" t="s">
        <v>9</v>
      </c>
      <c r="CE57" s="388"/>
      <c r="CF57" s="388"/>
      <c r="CG57" s="388"/>
      <c r="CH57" s="388"/>
      <c r="CI57" s="389"/>
      <c r="CJ57" s="353"/>
      <c r="CK57" s="354"/>
      <c r="CL57" s="354"/>
      <c r="CM57" s="46" t="s">
        <v>11</v>
      </c>
      <c r="CN57" s="413"/>
      <c r="CO57" s="414"/>
      <c r="CP57" s="414"/>
      <c r="CQ57" s="415"/>
      <c r="CR57" s="375">
        <f>IF(CJ57="","",IF(U15="■",IF(CJ57=3,0.2,IF(CJ57=2,1.2,0)),IF(U17="■",IF(CJ57=3,0.5,IF(CJ57=2,2.8,0)))))</f>
      </c>
      <c r="CS57" s="376"/>
      <c r="CT57" s="376"/>
      <c r="CU57" s="377"/>
      <c r="CV57" s="69">
        <f t="shared" si="2"/>
      </c>
      <c r="CW57" s="424"/>
      <c r="CX57" s="425"/>
      <c r="CY57" s="425"/>
      <c r="CZ57" s="561"/>
      <c r="DA57" s="26"/>
    </row>
    <row r="58" spans="2:105" ht="12.75" customHeight="1">
      <c r="B58" s="17"/>
      <c r="C58" s="369" t="s">
        <v>5</v>
      </c>
      <c r="D58" s="370"/>
      <c r="E58" s="406">
        <f>IF('建築設備の種類 (記入例)'!AC5="","",'建築設備の種類 (記入例)'!AC5)</f>
        <v>1</v>
      </c>
      <c r="F58" s="407"/>
      <c r="G58" s="407"/>
      <c r="H58" s="408"/>
      <c r="I58" s="27" t="s">
        <v>5</v>
      </c>
      <c r="J58" s="594"/>
      <c r="K58" s="595"/>
      <c r="L58" s="595"/>
      <c r="M58" s="595"/>
      <c r="N58" s="595"/>
      <c r="O58" s="596"/>
      <c r="P58" s="353"/>
      <c r="Q58" s="354"/>
      <c r="R58" s="354"/>
      <c r="S58" s="46" t="s">
        <v>11</v>
      </c>
      <c r="T58" s="413"/>
      <c r="U58" s="414"/>
      <c r="V58" s="414"/>
      <c r="W58" s="415"/>
      <c r="X58" s="375">
        <f>IF(P58="","",IF(U15="■",IF(P58=3,0.2,IF(P58=2,1.2,0)),IF(U17="■",IF(P58=3,0.5,IF(P58=2,2.8,0)))))</f>
      </c>
      <c r="Y58" s="376"/>
      <c r="Z58" s="376"/>
      <c r="AA58" s="377"/>
      <c r="AB58" s="69">
        <f t="shared" si="0"/>
      </c>
      <c r="AC58" s="424"/>
      <c r="AD58" s="425"/>
      <c r="AE58" s="425"/>
      <c r="AF58" s="561"/>
      <c r="AG58" s="26"/>
      <c r="AH58" s="26"/>
      <c r="AI58" s="26"/>
      <c r="AJ58" s="26"/>
      <c r="AK58" s="26"/>
      <c r="AL58" s="17"/>
      <c r="AM58" s="369" t="s">
        <v>5</v>
      </c>
      <c r="AN58" s="370"/>
      <c r="AO58" s="406">
        <f>IF('建築設備の種類 (記入例)'!BE5="","",'建築設備の種類 (記入例)'!BE5)</f>
        <v>2</v>
      </c>
      <c r="AP58" s="407"/>
      <c r="AQ58" s="407"/>
      <c r="AR58" s="408"/>
      <c r="AS58" s="27" t="s">
        <v>5</v>
      </c>
      <c r="AT58" s="350"/>
      <c r="AU58" s="351"/>
      <c r="AV58" s="351"/>
      <c r="AW58" s="351"/>
      <c r="AX58" s="351"/>
      <c r="AY58" s="352"/>
      <c r="AZ58" s="353"/>
      <c r="BA58" s="354"/>
      <c r="BB58" s="354"/>
      <c r="BC58" s="46" t="s">
        <v>11</v>
      </c>
      <c r="BD58" s="413"/>
      <c r="BE58" s="414"/>
      <c r="BF58" s="414"/>
      <c r="BG58" s="415"/>
      <c r="BH58" s="375">
        <f>IF(AZ58="","",IF(U15="■",IF(AZ58=3,0.2,IF(AZ58=2,1.2,0)),IF(U17="■",IF(AZ58=3,0.5,IF(AZ58=2,2.8,0)))))</f>
      </c>
      <c r="BI58" s="376"/>
      <c r="BJ58" s="376"/>
      <c r="BK58" s="377"/>
      <c r="BL58" s="69">
        <f t="shared" si="1"/>
      </c>
      <c r="BM58" s="424"/>
      <c r="BN58" s="425"/>
      <c r="BO58" s="425"/>
      <c r="BP58" s="561"/>
      <c r="BQ58" s="26"/>
      <c r="BR58" s="26"/>
      <c r="BS58" s="26"/>
      <c r="BT58" s="26"/>
      <c r="BU58" s="26"/>
      <c r="BV58" s="17"/>
      <c r="BW58" s="369" t="s">
        <v>5</v>
      </c>
      <c r="BX58" s="370"/>
      <c r="BY58" s="406">
        <f>IF('建築設備の種類 (記入例)'!CG5="","",'建築設備の種類 (記入例)'!CG5)</f>
      </c>
      <c r="BZ58" s="407"/>
      <c r="CA58" s="407"/>
      <c r="CB58" s="408"/>
      <c r="CC58" s="27" t="s">
        <v>5</v>
      </c>
      <c r="CD58" s="350"/>
      <c r="CE58" s="351"/>
      <c r="CF58" s="351"/>
      <c r="CG58" s="351"/>
      <c r="CH58" s="351"/>
      <c r="CI58" s="352"/>
      <c r="CJ58" s="353"/>
      <c r="CK58" s="354"/>
      <c r="CL58" s="354"/>
      <c r="CM58" s="46" t="s">
        <v>11</v>
      </c>
      <c r="CN58" s="413"/>
      <c r="CO58" s="414"/>
      <c r="CP58" s="414"/>
      <c r="CQ58" s="415"/>
      <c r="CR58" s="375">
        <f>IF(CJ58="","",IF(U15="■",IF(CJ58=3,0.2,IF(CJ58=2,1.2,0)),IF(U17="■",IF(CJ58=3,0.5,IF(CJ58=2,2.8,0)))))</f>
      </c>
      <c r="CS58" s="376"/>
      <c r="CT58" s="376"/>
      <c r="CU58" s="377"/>
      <c r="CV58" s="69">
        <f t="shared" si="2"/>
      </c>
      <c r="CW58" s="424"/>
      <c r="CX58" s="425"/>
      <c r="CY58" s="425"/>
      <c r="CZ58" s="561"/>
      <c r="DA58" s="26"/>
    </row>
    <row r="59" spans="2:105" ht="12.75" customHeight="1">
      <c r="B59" s="17"/>
      <c r="C59" s="390" t="s">
        <v>37</v>
      </c>
      <c r="D59" s="391"/>
      <c r="E59" s="401">
        <f>IF('建築設備の種類 (記入例)'!AC8="","",'建築設備の種類 (記入例)'!AC8)</f>
        <v>9.93</v>
      </c>
      <c r="F59" s="402"/>
      <c r="G59" s="402"/>
      <c r="H59" s="403"/>
      <c r="I59" s="28" t="s">
        <v>38</v>
      </c>
      <c r="J59" s="594"/>
      <c r="K59" s="595"/>
      <c r="L59" s="595"/>
      <c r="M59" s="595"/>
      <c r="N59" s="595"/>
      <c r="O59" s="596"/>
      <c r="P59" s="353"/>
      <c r="Q59" s="354"/>
      <c r="R59" s="354"/>
      <c r="S59" s="46" t="s">
        <v>11</v>
      </c>
      <c r="T59" s="413"/>
      <c r="U59" s="414"/>
      <c r="V59" s="414"/>
      <c r="W59" s="415"/>
      <c r="X59" s="375">
        <f>IF(P59="","",IF(U15="■",IF(P59=3,0.2,IF(P59=2,1.2,0)),IF(U17="■",IF(P59=3,0.5,IF(P59=2,2.8,0)))))</f>
      </c>
      <c r="Y59" s="376"/>
      <c r="Z59" s="376"/>
      <c r="AA59" s="377"/>
      <c r="AB59" s="69">
        <f t="shared" si="0"/>
      </c>
      <c r="AC59" s="563"/>
      <c r="AD59" s="564"/>
      <c r="AE59" s="564"/>
      <c r="AF59" s="565"/>
      <c r="AG59" s="20">
        <f>SUM(AC54:AC59)</f>
        <v>8.64</v>
      </c>
      <c r="AH59" s="26"/>
      <c r="AI59" s="26"/>
      <c r="AJ59" s="26"/>
      <c r="AK59" s="26"/>
      <c r="AL59" s="17"/>
      <c r="AM59" s="390" t="s">
        <v>37</v>
      </c>
      <c r="AN59" s="391"/>
      <c r="AO59" s="401">
        <f>IF('建築設備の種類 (記入例)'!BE8="","",'建築設備の種類 (記入例)'!BE8)</f>
        <v>13.24</v>
      </c>
      <c r="AP59" s="402"/>
      <c r="AQ59" s="402"/>
      <c r="AR59" s="403"/>
      <c r="AS59" s="28" t="s">
        <v>38</v>
      </c>
      <c r="AT59" s="350"/>
      <c r="AU59" s="351"/>
      <c r="AV59" s="351"/>
      <c r="AW59" s="351"/>
      <c r="AX59" s="351"/>
      <c r="AY59" s="352"/>
      <c r="AZ59" s="353"/>
      <c r="BA59" s="354"/>
      <c r="BB59" s="354"/>
      <c r="BC59" s="46" t="s">
        <v>11</v>
      </c>
      <c r="BD59" s="413"/>
      <c r="BE59" s="414"/>
      <c r="BF59" s="414"/>
      <c r="BG59" s="415"/>
      <c r="BH59" s="375">
        <f>IF(AZ59="","",IF(U15="■",IF(AZ59=3,0.2,IF(AZ59=2,1.2,0)),IF(U17="■",IF(AZ59=3,0.5,IF(AZ59=2,2.8,0)))))</f>
      </c>
      <c r="BI59" s="376"/>
      <c r="BJ59" s="376"/>
      <c r="BK59" s="377"/>
      <c r="BL59" s="69">
        <f t="shared" si="1"/>
      </c>
      <c r="BM59" s="563"/>
      <c r="BN59" s="564"/>
      <c r="BO59" s="564"/>
      <c r="BP59" s="565"/>
      <c r="BQ59" s="20">
        <f>SUM(BM54:BM59)</f>
        <v>0</v>
      </c>
      <c r="BR59" s="26"/>
      <c r="BS59" s="26"/>
      <c r="BT59" s="26"/>
      <c r="BU59" s="26"/>
      <c r="BV59" s="17"/>
      <c r="BW59" s="390" t="s">
        <v>37</v>
      </c>
      <c r="BX59" s="391"/>
      <c r="BY59" s="401">
        <f>IF('建築設備の種類 (記入例)'!CG8="","",'建築設備の種類 (記入例)'!CG8)</f>
      </c>
      <c r="BZ59" s="402"/>
      <c r="CA59" s="402"/>
      <c r="CB59" s="403"/>
      <c r="CC59" s="28" t="s">
        <v>38</v>
      </c>
      <c r="CD59" s="350"/>
      <c r="CE59" s="351"/>
      <c r="CF59" s="351"/>
      <c r="CG59" s="351"/>
      <c r="CH59" s="351"/>
      <c r="CI59" s="352"/>
      <c r="CJ59" s="353"/>
      <c r="CK59" s="354"/>
      <c r="CL59" s="354"/>
      <c r="CM59" s="46" t="s">
        <v>11</v>
      </c>
      <c r="CN59" s="413"/>
      <c r="CO59" s="414"/>
      <c r="CP59" s="414"/>
      <c r="CQ59" s="415"/>
      <c r="CR59" s="375">
        <f>IF(CJ59="","",IF(U15="■",IF(CJ59=3,0.2,IF(CJ59=2,1.2,0)),IF(U17="■",IF(CJ59=3,0.5,IF(CJ59=2,2.8,0)))))</f>
      </c>
      <c r="CS59" s="376"/>
      <c r="CT59" s="376"/>
      <c r="CU59" s="377"/>
      <c r="CV59" s="69">
        <f t="shared" si="2"/>
      </c>
      <c r="CW59" s="563"/>
      <c r="CX59" s="564"/>
      <c r="CY59" s="564"/>
      <c r="CZ59" s="565"/>
      <c r="DA59" s="20">
        <f>SUM(CW54:CW59)</f>
        <v>0</v>
      </c>
    </row>
    <row r="60" spans="2:105" ht="12.75" customHeight="1">
      <c r="B60" s="17"/>
      <c r="C60" s="347" t="str">
        <f>IF('建築設備の種類 (記入例)'!AG6=""," ",'建築設備の種類 (記入例)'!AG6)</f>
        <v>LDK</v>
      </c>
      <c r="D60" s="239"/>
      <c r="E60" s="239"/>
      <c r="F60" s="239"/>
      <c r="G60" s="239"/>
      <c r="H60" s="239"/>
      <c r="I60" s="240"/>
      <c r="J60" s="594" t="s">
        <v>2</v>
      </c>
      <c r="K60" s="595"/>
      <c r="L60" s="595"/>
      <c r="M60" s="595"/>
      <c r="N60" s="595"/>
      <c r="O60" s="596"/>
      <c r="P60" s="353" t="s">
        <v>69</v>
      </c>
      <c r="Q60" s="354"/>
      <c r="R60" s="354"/>
      <c r="S60" s="46" t="s">
        <v>11</v>
      </c>
      <c r="T60" s="413"/>
      <c r="U60" s="414"/>
      <c r="V60" s="414"/>
      <c r="W60" s="415"/>
      <c r="X60" s="375">
        <f>IF(P60="","",IF(U15="■",IF(P60=3,0.2,IF(P60=2,1.2,0)),IF(U17="■",IF(P60=3,0.5,IF(P60=2,2.8,0)))))</f>
        <v>0</v>
      </c>
      <c r="Y60" s="376"/>
      <c r="Z60" s="376"/>
      <c r="AA60" s="377"/>
      <c r="AB60" s="69">
        <f t="shared" si="0"/>
      </c>
      <c r="AC60" s="258">
        <f>IF(E65=0,"",SUM(AB60:AB65))</f>
        <v>2.775</v>
      </c>
      <c r="AD60" s="259"/>
      <c r="AE60" s="259"/>
      <c r="AF60" s="560"/>
      <c r="AG60" s="26"/>
      <c r="AH60" s="26"/>
      <c r="AI60" s="26"/>
      <c r="AJ60" s="26"/>
      <c r="AK60" s="26"/>
      <c r="AL60" s="17"/>
      <c r="AM60" s="347" t="str">
        <f>IF('建築設備の種類 (記入例)'!BI6=""," ",'建築設備の種類 (記入例)'!BI6)</f>
        <v>便所</v>
      </c>
      <c r="AN60" s="239"/>
      <c r="AO60" s="239"/>
      <c r="AP60" s="239"/>
      <c r="AQ60" s="239"/>
      <c r="AR60" s="239"/>
      <c r="AS60" s="240"/>
      <c r="AT60" s="350" t="s">
        <v>2</v>
      </c>
      <c r="AU60" s="351"/>
      <c r="AV60" s="351"/>
      <c r="AW60" s="351"/>
      <c r="AX60" s="351"/>
      <c r="AY60" s="352"/>
      <c r="AZ60" s="353" t="s">
        <v>69</v>
      </c>
      <c r="BA60" s="354"/>
      <c r="BB60" s="354"/>
      <c r="BC60" s="46" t="s">
        <v>11</v>
      </c>
      <c r="BD60" s="413"/>
      <c r="BE60" s="414"/>
      <c r="BF60" s="414"/>
      <c r="BG60" s="415"/>
      <c r="BH60" s="375">
        <f>IF(AZ60="","",IF(U15="■",IF(AZ60=3,0.2,IF(AZ60=2,1.2,0)),IF(U17="■",IF(AZ60=3,0.5,IF(AZ60=2,2.8,0)))))</f>
        <v>0</v>
      </c>
      <c r="BI60" s="376"/>
      <c r="BJ60" s="376"/>
      <c r="BK60" s="377"/>
      <c r="BL60" s="69">
        <f t="shared" si="1"/>
      </c>
      <c r="BM60" s="258">
        <f>IF(AO65=0,"",SUM(BL60:BL65))</f>
        <v>0</v>
      </c>
      <c r="BN60" s="259"/>
      <c r="BO60" s="259"/>
      <c r="BP60" s="560"/>
      <c r="BQ60" s="26"/>
      <c r="BR60" s="26"/>
      <c r="BS60" s="26"/>
      <c r="BT60" s="26"/>
      <c r="BU60" s="26"/>
      <c r="BV60" s="17"/>
      <c r="BW60" s="347" t="str">
        <f>IF('建築設備の種類 (記入例)'!CK6=""," ",'建築設備の種類 (記入例)'!CK6)</f>
        <v> </v>
      </c>
      <c r="BX60" s="239"/>
      <c r="BY60" s="239"/>
      <c r="BZ60" s="239"/>
      <c r="CA60" s="239"/>
      <c r="CB60" s="239"/>
      <c r="CC60" s="240"/>
      <c r="CD60" s="350" t="s">
        <v>2</v>
      </c>
      <c r="CE60" s="351"/>
      <c r="CF60" s="351"/>
      <c r="CG60" s="351"/>
      <c r="CH60" s="351"/>
      <c r="CI60" s="352"/>
      <c r="CJ60" s="353"/>
      <c r="CK60" s="354"/>
      <c r="CL60" s="354"/>
      <c r="CM60" s="46" t="s">
        <v>11</v>
      </c>
      <c r="CN60" s="413"/>
      <c r="CO60" s="414"/>
      <c r="CP60" s="414"/>
      <c r="CQ60" s="415"/>
      <c r="CR60" s="375">
        <f>IF(CJ60="","",IF(U15="■",IF(CJ60=3,0.2,IF(CJ60=2,1.2,0)),IF(U17="■",IF(CJ60=3,0.5,IF(CJ60=2,2.8,0)))))</f>
      </c>
      <c r="CS60" s="376"/>
      <c r="CT60" s="376"/>
      <c r="CU60" s="377"/>
      <c r="CV60" s="69">
        <f t="shared" si="2"/>
      </c>
      <c r="CW60" s="258">
        <f>IF(BY65=0,"",SUM(CV60:CV65))</f>
        <v>0</v>
      </c>
      <c r="CX60" s="259"/>
      <c r="CY60" s="259"/>
      <c r="CZ60" s="560"/>
      <c r="DA60" s="26"/>
    </row>
    <row r="61" spans="2:105" ht="12.75" customHeight="1">
      <c r="B61" s="17"/>
      <c r="C61" s="348"/>
      <c r="D61" s="257"/>
      <c r="E61" s="257"/>
      <c r="F61" s="257"/>
      <c r="G61" s="257"/>
      <c r="H61" s="257"/>
      <c r="I61" s="349"/>
      <c r="J61" s="594" t="s">
        <v>35</v>
      </c>
      <c r="K61" s="595"/>
      <c r="L61" s="595"/>
      <c r="M61" s="595"/>
      <c r="N61" s="595"/>
      <c r="O61" s="596"/>
      <c r="P61" s="353" t="s">
        <v>69</v>
      </c>
      <c r="Q61" s="354"/>
      <c r="R61" s="354"/>
      <c r="S61" s="46" t="s">
        <v>11</v>
      </c>
      <c r="T61" s="413"/>
      <c r="U61" s="414"/>
      <c r="V61" s="414"/>
      <c r="W61" s="415"/>
      <c r="X61" s="375">
        <f>IF(P61="","",IF(U15="■",IF(P61=3,0.2,IF(P61=2,1.2,0)),IF(U17="■",IF(P61=3,0.5,IF(P61=2,2.8,0)))))</f>
        <v>0</v>
      </c>
      <c r="Y61" s="376"/>
      <c r="Z61" s="376"/>
      <c r="AA61" s="377"/>
      <c r="AB61" s="69">
        <f t="shared" si="0"/>
      </c>
      <c r="AC61" s="424"/>
      <c r="AD61" s="425"/>
      <c r="AE61" s="425"/>
      <c r="AF61" s="561"/>
      <c r="AG61" s="20"/>
      <c r="AH61" s="26"/>
      <c r="AI61" s="26"/>
      <c r="AJ61" s="26"/>
      <c r="AK61" s="26"/>
      <c r="AL61" s="17"/>
      <c r="AM61" s="348"/>
      <c r="AN61" s="257"/>
      <c r="AO61" s="257"/>
      <c r="AP61" s="257"/>
      <c r="AQ61" s="257"/>
      <c r="AR61" s="257"/>
      <c r="AS61" s="349"/>
      <c r="AT61" s="350" t="s">
        <v>35</v>
      </c>
      <c r="AU61" s="351"/>
      <c r="AV61" s="351"/>
      <c r="AW61" s="351"/>
      <c r="AX61" s="351"/>
      <c r="AY61" s="352"/>
      <c r="AZ61" s="353" t="s">
        <v>69</v>
      </c>
      <c r="BA61" s="354"/>
      <c r="BB61" s="354"/>
      <c r="BC61" s="46" t="s">
        <v>11</v>
      </c>
      <c r="BD61" s="413"/>
      <c r="BE61" s="414"/>
      <c r="BF61" s="414"/>
      <c r="BG61" s="415"/>
      <c r="BH61" s="375">
        <f>IF(AZ61="","",IF(U15="■",IF(AZ61=3,0.2,IF(AZ61=2,1.2,0)),IF(U17="■",IF(AZ61=3,0.5,IF(AZ61=2,2.8,0)))))</f>
        <v>0</v>
      </c>
      <c r="BI61" s="376"/>
      <c r="BJ61" s="376"/>
      <c r="BK61" s="377"/>
      <c r="BL61" s="69">
        <f t="shared" si="1"/>
      </c>
      <c r="BM61" s="424"/>
      <c r="BN61" s="425"/>
      <c r="BO61" s="425"/>
      <c r="BP61" s="561"/>
      <c r="BQ61" s="20"/>
      <c r="BR61" s="26"/>
      <c r="BS61" s="26"/>
      <c r="BT61" s="26"/>
      <c r="BU61" s="26"/>
      <c r="BV61" s="17"/>
      <c r="BW61" s="348"/>
      <c r="BX61" s="257"/>
      <c r="BY61" s="257"/>
      <c r="BZ61" s="257"/>
      <c r="CA61" s="257"/>
      <c r="CB61" s="257"/>
      <c r="CC61" s="349"/>
      <c r="CD61" s="350" t="s">
        <v>35</v>
      </c>
      <c r="CE61" s="351"/>
      <c r="CF61" s="351"/>
      <c r="CG61" s="351"/>
      <c r="CH61" s="351"/>
      <c r="CI61" s="352"/>
      <c r="CJ61" s="353"/>
      <c r="CK61" s="354"/>
      <c r="CL61" s="354"/>
      <c r="CM61" s="46" t="s">
        <v>11</v>
      </c>
      <c r="CN61" s="413"/>
      <c r="CO61" s="414"/>
      <c r="CP61" s="414"/>
      <c r="CQ61" s="415"/>
      <c r="CR61" s="375">
        <f>IF(CJ61="","",IF(U15="■",IF(CJ61=3,0.2,IF(CJ61=2,1.2,0)),IF(U17="■",IF(CJ61=3,0.5,IF(CJ61=2,2.8,0)))))</f>
      </c>
      <c r="CS61" s="376"/>
      <c r="CT61" s="376"/>
      <c r="CU61" s="377"/>
      <c r="CV61" s="69">
        <f t="shared" si="2"/>
      </c>
      <c r="CW61" s="424"/>
      <c r="CX61" s="425"/>
      <c r="CY61" s="425"/>
      <c r="CZ61" s="561"/>
      <c r="DA61" s="20"/>
    </row>
    <row r="62" spans="2:105" ht="12.75" customHeight="1">
      <c r="B62" s="17"/>
      <c r="C62" s="348"/>
      <c r="D62" s="257"/>
      <c r="E62" s="257"/>
      <c r="F62" s="257"/>
      <c r="G62" s="257"/>
      <c r="H62" s="257"/>
      <c r="I62" s="349"/>
      <c r="J62" s="594" t="s">
        <v>36</v>
      </c>
      <c r="K62" s="595"/>
      <c r="L62" s="595"/>
      <c r="M62" s="595"/>
      <c r="N62" s="595"/>
      <c r="O62" s="596"/>
      <c r="P62" s="353" t="s">
        <v>69</v>
      </c>
      <c r="Q62" s="354"/>
      <c r="R62" s="354"/>
      <c r="S62" s="46" t="s">
        <v>11</v>
      </c>
      <c r="T62" s="413"/>
      <c r="U62" s="414"/>
      <c r="V62" s="414"/>
      <c r="W62" s="415"/>
      <c r="X62" s="375">
        <f>IF(P62="","",IF(U15="■",IF(P62=3,0.2,IF(P62=2,1.2,0)),IF(U17="■",IF(P62=3,0.5,IF(P62=2,2.8,0)))))</f>
        <v>0</v>
      </c>
      <c r="Y62" s="376"/>
      <c r="Z62" s="376"/>
      <c r="AA62" s="377"/>
      <c r="AB62" s="69">
        <f t="shared" si="0"/>
      </c>
      <c r="AC62" s="424"/>
      <c r="AD62" s="425"/>
      <c r="AE62" s="425"/>
      <c r="AF62" s="561"/>
      <c r="AG62" s="26"/>
      <c r="AH62" s="26"/>
      <c r="AI62" s="26"/>
      <c r="AJ62" s="26"/>
      <c r="AK62" s="26"/>
      <c r="AL62" s="17"/>
      <c r="AM62" s="348"/>
      <c r="AN62" s="257"/>
      <c r="AO62" s="257"/>
      <c r="AP62" s="257"/>
      <c r="AQ62" s="257"/>
      <c r="AR62" s="257"/>
      <c r="AS62" s="349"/>
      <c r="AT62" s="350" t="s">
        <v>36</v>
      </c>
      <c r="AU62" s="351"/>
      <c r="AV62" s="351"/>
      <c r="AW62" s="351"/>
      <c r="AX62" s="351"/>
      <c r="AY62" s="352"/>
      <c r="AZ62" s="353" t="s">
        <v>69</v>
      </c>
      <c r="BA62" s="354"/>
      <c r="BB62" s="354"/>
      <c r="BC62" s="46" t="s">
        <v>11</v>
      </c>
      <c r="BD62" s="413"/>
      <c r="BE62" s="414"/>
      <c r="BF62" s="414"/>
      <c r="BG62" s="415"/>
      <c r="BH62" s="375">
        <f>IF(AZ62="","",IF(U15="■",IF(AZ62=3,0.2,IF(AZ62=2,1.2,0)),IF(U17="■",IF(AZ62=3,0.5,IF(AZ62=2,2.8,0)))))</f>
        <v>0</v>
      </c>
      <c r="BI62" s="376"/>
      <c r="BJ62" s="376"/>
      <c r="BK62" s="377"/>
      <c r="BL62" s="69">
        <f t="shared" si="1"/>
      </c>
      <c r="BM62" s="424"/>
      <c r="BN62" s="425"/>
      <c r="BO62" s="425"/>
      <c r="BP62" s="561"/>
      <c r="BQ62" s="26"/>
      <c r="BR62" s="26"/>
      <c r="BS62" s="26"/>
      <c r="BT62" s="26"/>
      <c r="BU62" s="26"/>
      <c r="BV62" s="17"/>
      <c r="BW62" s="348"/>
      <c r="BX62" s="257"/>
      <c r="BY62" s="257"/>
      <c r="BZ62" s="257"/>
      <c r="CA62" s="257"/>
      <c r="CB62" s="257"/>
      <c r="CC62" s="349"/>
      <c r="CD62" s="350" t="s">
        <v>36</v>
      </c>
      <c r="CE62" s="351"/>
      <c r="CF62" s="351"/>
      <c r="CG62" s="351"/>
      <c r="CH62" s="351"/>
      <c r="CI62" s="352"/>
      <c r="CJ62" s="353"/>
      <c r="CK62" s="354"/>
      <c r="CL62" s="354"/>
      <c r="CM62" s="46" t="s">
        <v>11</v>
      </c>
      <c r="CN62" s="413"/>
      <c r="CO62" s="414"/>
      <c r="CP62" s="414"/>
      <c r="CQ62" s="415"/>
      <c r="CR62" s="375">
        <f>IF(CJ62="","",IF(U15="■",IF(CJ62=3,0.2,IF(CJ62=2,1.2,0)),IF(U17="■",IF(CJ62=3,0.5,IF(CJ62=2,2.8,0)))))</f>
      </c>
      <c r="CS62" s="376"/>
      <c r="CT62" s="376"/>
      <c r="CU62" s="377"/>
      <c r="CV62" s="69">
        <f t="shared" si="2"/>
      </c>
      <c r="CW62" s="424"/>
      <c r="CX62" s="425"/>
      <c r="CY62" s="425"/>
      <c r="CZ62" s="561"/>
      <c r="DA62" s="26"/>
    </row>
    <row r="63" spans="2:105" ht="12.75" customHeight="1">
      <c r="B63" s="17"/>
      <c r="C63" s="396"/>
      <c r="D63" s="397"/>
      <c r="E63" s="397"/>
      <c r="F63" s="397"/>
      <c r="G63" s="397"/>
      <c r="H63" s="397"/>
      <c r="I63" s="398"/>
      <c r="J63" s="597" t="s">
        <v>9</v>
      </c>
      <c r="K63" s="598"/>
      <c r="L63" s="598"/>
      <c r="M63" s="598"/>
      <c r="N63" s="598"/>
      <c r="O63" s="599"/>
      <c r="P63" s="353" t="s">
        <v>69</v>
      </c>
      <c r="Q63" s="354"/>
      <c r="R63" s="354"/>
      <c r="S63" s="46" t="s">
        <v>11</v>
      </c>
      <c r="T63" s="413"/>
      <c r="U63" s="414"/>
      <c r="V63" s="414"/>
      <c r="W63" s="415"/>
      <c r="X63" s="375">
        <f>IF(P63="","",IF(U15="■",IF(P63=3,0.2,IF(P63=2,1.2,0)),IF(U17="■",IF(P63=3,0.5,IF(P63=2,2.8,0)))))</f>
        <v>0</v>
      </c>
      <c r="Y63" s="376"/>
      <c r="Z63" s="376"/>
      <c r="AA63" s="377"/>
      <c r="AB63" s="69">
        <f t="shared" si="0"/>
      </c>
      <c r="AC63" s="424"/>
      <c r="AD63" s="425"/>
      <c r="AE63" s="425"/>
      <c r="AF63" s="561"/>
      <c r="AG63" s="26"/>
      <c r="AH63" s="26"/>
      <c r="AI63" s="26"/>
      <c r="AJ63" s="26"/>
      <c r="AK63" s="26"/>
      <c r="AL63" s="17"/>
      <c r="AM63" s="396"/>
      <c r="AN63" s="397"/>
      <c r="AO63" s="397"/>
      <c r="AP63" s="397"/>
      <c r="AQ63" s="397"/>
      <c r="AR63" s="397"/>
      <c r="AS63" s="398"/>
      <c r="AT63" s="387" t="s">
        <v>9</v>
      </c>
      <c r="AU63" s="388"/>
      <c r="AV63" s="388"/>
      <c r="AW63" s="388"/>
      <c r="AX63" s="388"/>
      <c r="AY63" s="389"/>
      <c r="AZ63" s="353" t="s">
        <v>69</v>
      </c>
      <c r="BA63" s="354"/>
      <c r="BB63" s="354"/>
      <c r="BC63" s="46" t="s">
        <v>11</v>
      </c>
      <c r="BD63" s="413"/>
      <c r="BE63" s="414"/>
      <c r="BF63" s="414"/>
      <c r="BG63" s="415"/>
      <c r="BH63" s="375">
        <f>IF(AZ63="","",IF(U15="■",IF(AZ63=3,0.2,IF(AZ63=2,1.2,0)),IF(U17="■",IF(AZ63=3,0.5,IF(AZ63=2,2.8,0)))))</f>
        <v>0</v>
      </c>
      <c r="BI63" s="376"/>
      <c r="BJ63" s="376"/>
      <c r="BK63" s="377"/>
      <c r="BL63" s="69">
        <f t="shared" si="1"/>
      </c>
      <c r="BM63" s="424"/>
      <c r="BN63" s="425"/>
      <c r="BO63" s="425"/>
      <c r="BP63" s="561"/>
      <c r="BQ63" s="26"/>
      <c r="BR63" s="26"/>
      <c r="BS63" s="26"/>
      <c r="BT63" s="26"/>
      <c r="BU63" s="26"/>
      <c r="BV63" s="17"/>
      <c r="BW63" s="396"/>
      <c r="BX63" s="397"/>
      <c r="BY63" s="397"/>
      <c r="BZ63" s="397"/>
      <c r="CA63" s="397"/>
      <c r="CB63" s="397"/>
      <c r="CC63" s="398"/>
      <c r="CD63" s="387" t="s">
        <v>9</v>
      </c>
      <c r="CE63" s="388"/>
      <c r="CF63" s="388"/>
      <c r="CG63" s="388"/>
      <c r="CH63" s="388"/>
      <c r="CI63" s="389"/>
      <c r="CJ63" s="353"/>
      <c r="CK63" s="354"/>
      <c r="CL63" s="354"/>
      <c r="CM63" s="46" t="s">
        <v>11</v>
      </c>
      <c r="CN63" s="413"/>
      <c r="CO63" s="414"/>
      <c r="CP63" s="414"/>
      <c r="CQ63" s="415"/>
      <c r="CR63" s="375">
        <f>IF(CJ63="","",IF(U15="■",IF(CJ63=3,0.2,IF(CJ63=2,1.2,0)),IF(U17="■",IF(CJ63=3,0.5,IF(CJ63=2,2.8,0)))))</f>
      </c>
      <c r="CS63" s="376"/>
      <c r="CT63" s="376"/>
      <c r="CU63" s="377"/>
      <c r="CV63" s="69">
        <f t="shared" si="2"/>
      </c>
      <c r="CW63" s="424"/>
      <c r="CX63" s="425"/>
      <c r="CY63" s="425"/>
      <c r="CZ63" s="561"/>
      <c r="DA63" s="26"/>
    </row>
    <row r="64" spans="2:105" ht="12.75" customHeight="1">
      <c r="B64" s="17"/>
      <c r="C64" s="404" t="s">
        <v>5</v>
      </c>
      <c r="D64" s="405"/>
      <c r="E64" s="406">
        <f>IF('建築設備の種類 (記入例)'!AG5="","",'建築設備の種類 (記入例)'!AG5)</f>
        <v>1</v>
      </c>
      <c r="F64" s="407"/>
      <c r="G64" s="407"/>
      <c r="H64" s="408"/>
      <c r="I64" s="27" t="s">
        <v>5</v>
      </c>
      <c r="J64" s="594" t="s">
        <v>140</v>
      </c>
      <c r="K64" s="595"/>
      <c r="L64" s="595"/>
      <c r="M64" s="595"/>
      <c r="N64" s="595"/>
      <c r="O64" s="596"/>
      <c r="P64" s="353" t="s">
        <v>69</v>
      </c>
      <c r="Q64" s="354"/>
      <c r="R64" s="354"/>
      <c r="S64" s="46" t="s">
        <v>11</v>
      </c>
      <c r="T64" s="413"/>
      <c r="U64" s="414"/>
      <c r="V64" s="414"/>
      <c r="W64" s="415"/>
      <c r="X64" s="375">
        <f>IF(P64="","",IF(U15="■",IF(P64=3,0.2,IF(P64=2,1.2,0)),IF(U17="■",IF(P64=3,0.5,IF(P64=2,2.8,0)))))</f>
        <v>0</v>
      </c>
      <c r="Y64" s="376"/>
      <c r="Z64" s="376"/>
      <c r="AA64" s="377"/>
      <c r="AB64" s="69">
        <f t="shared" si="0"/>
      </c>
      <c r="AC64" s="424"/>
      <c r="AD64" s="425"/>
      <c r="AE64" s="425"/>
      <c r="AF64" s="561"/>
      <c r="AG64" s="26"/>
      <c r="AH64" s="26"/>
      <c r="AI64" s="26"/>
      <c r="AJ64" s="26"/>
      <c r="AK64" s="26"/>
      <c r="AL64" s="17"/>
      <c r="AM64" s="404" t="s">
        <v>5</v>
      </c>
      <c r="AN64" s="405"/>
      <c r="AO64" s="406" t="str">
        <f>IF('建築設備の種類 (記入例)'!BI5="","",'建築設備の種類 (記入例)'!BI5)</f>
        <v>2</v>
      </c>
      <c r="AP64" s="407"/>
      <c r="AQ64" s="407"/>
      <c r="AR64" s="408"/>
      <c r="AS64" s="27" t="s">
        <v>5</v>
      </c>
      <c r="AT64" s="350"/>
      <c r="AU64" s="351"/>
      <c r="AV64" s="351"/>
      <c r="AW64" s="351"/>
      <c r="AX64" s="351"/>
      <c r="AY64" s="352"/>
      <c r="AZ64" s="353"/>
      <c r="BA64" s="354"/>
      <c r="BB64" s="354"/>
      <c r="BC64" s="46" t="s">
        <v>11</v>
      </c>
      <c r="BD64" s="413"/>
      <c r="BE64" s="414"/>
      <c r="BF64" s="414"/>
      <c r="BG64" s="415"/>
      <c r="BH64" s="375">
        <f>IF(AZ64="","",IF(U15="■",IF(AZ64=3,0.2,IF(AZ64=2,1.2,0)),IF(U17="■",IF(AZ64=3,0.5,IF(AZ64=2,2.8,0)))))</f>
      </c>
      <c r="BI64" s="376"/>
      <c r="BJ64" s="376"/>
      <c r="BK64" s="377"/>
      <c r="BL64" s="69">
        <f t="shared" si="1"/>
      </c>
      <c r="BM64" s="424"/>
      <c r="BN64" s="425"/>
      <c r="BO64" s="425"/>
      <c r="BP64" s="561"/>
      <c r="BQ64" s="26"/>
      <c r="BR64" s="26"/>
      <c r="BS64" s="26"/>
      <c r="BT64" s="26"/>
      <c r="BU64" s="26"/>
      <c r="BV64" s="17"/>
      <c r="BW64" s="404" t="s">
        <v>5</v>
      </c>
      <c r="BX64" s="405"/>
      <c r="BY64" s="406">
        <f>IF('建築設備の種類 (記入例)'!CK5="","",'建築設備の種類 (記入例)'!CK5)</f>
      </c>
      <c r="BZ64" s="407"/>
      <c r="CA64" s="407"/>
      <c r="CB64" s="408"/>
      <c r="CC64" s="27" t="s">
        <v>5</v>
      </c>
      <c r="CD64" s="350"/>
      <c r="CE64" s="351"/>
      <c r="CF64" s="351"/>
      <c r="CG64" s="351"/>
      <c r="CH64" s="351"/>
      <c r="CI64" s="352"/>
      <c r="CJ64" s="353"/>
      <c r="CK64" s="354"/>
      <c r="CL64" s="354"/>
      <c r="CM64" s="46" t="s">
        <v>11</v>
      </c>
      <c r="CN64" s="413"/>
      <c r="CO64" s="414"/>
      <c r="CP64" s="414"/>
      <c r="CQ64" s="415"/>
      <c r="CR64" s="375">
        <f>IF(CJ64="","",IF(U15="■",IF(CJ64=3,0.2,IF(CJ64=2,1.2,0)),IF(U17="■",IF(CJ64=3,0.5,IF(CJ64=2,2.8,0)))))</f>
      </c>
      <c r="CS64" s="376"/>
      <c r="CT64" s="376"/>
      <c r="CU64" s="377"/>
      <c r="CV64" s="69">
        <f t="shared" si="2"/>
      </c>
      <c r="CW64" s="424"/>
      <c r="CX64" s="425"/>
      <c r="CY64" s="425"/>
      <c r="CZ64" s="561"/>
      <c r="DA64" s="26"/>
    </row>
    <row r="65" spans="2:109" ht="12.75" customHeight="1" thickBot="1">
      <c r="B65" s="17"/>
      <c r="C65" s="575" t="s">
        <v>37</v>
      </c>
      <c r="D65" s="576"/>
      <c r="E65" s="583">
        <f>IF('建築設備の種類 (記入例)'!AG8="","",'建築設備の種類 (記入例)'!AG8)</f>
        <v>25.48</v>
      </c>
      <c r="F65" s="584"/>
      <c r="G65" s="584"/>
      <c r="H65" s="585"/>
      <c r="I65" s="56" t="s">
        <v>38</v>
      </c>
      <c r="J65" s="600" t="s">
        <v>145</v>
      </c>
      <c r="K65" s="601"/>
      <c r="L65" s="601"/>
      <c r="M65" s="601"/>
      <c r="N65" s="601"/>
      <c r="O65" s="602"/>
      <c r="P65" s="367">
        <v>3</v>
      </c>
      <c r="Q65" s="368"/>
      <c r="R65" s="368"/>
      <c r="S65" s="57" t="s">
        <v>11</v>
      </c>
      <c r="T65" s="577">
        <v>5.55</v>
      </c>
      <c r="U65" s="578"/>
      <c r="V65" s="578"/>
      <c r="W65" s="579"/>
      <c r="X65" s="358">
        <f>IF(P65="","",IF(U15="■",IF(P65=3,0.2,IF(P65=2,1.2,0)),IF(U17="■",IF(P65=3,0.5,IF(P65=2,2.8,0)))))</f>
        <v>0.5</v>
      </c>
      <c r="Y65" s="359"/>
      <c r="Z65" s="359"/>
      <c r="AA65" s="360"/>
      <c r="AB65" s="87">
        <f t="shared" si="0"/>
        <v>2.775</v>
      </c>
      <c r="AC65" s="261"/>
      <c r="AD65" s="262"/>
      <c r="AE65" s="262"/>
      <c r="AF65" s="562"/>
      <c r="AG65" s="20">
        <f>SUM(AC60:AC65)</f>
        <v>2.775</v>
      </c>
      <c r="AH65" s="26"/>
      <c r="AI65" s="26"/>
      <c r="AJ65" s="26"/>
      <c r="AK65" s="26"/>
      <c r="AL65" s="17"/>
      <c r="AM65" s="575" t="s">
        <v>37</v>
      </c>
      <c r="AN65" s="576"/>
      <c r="AO65" s="583">
        <f>IF('建築設備の種類 (記入例)'!BI8="","",'建築設備の種類 (記入例)'!BI8)</f>
        <v>1.65</v>
      </c>
      <c r="AP65" s="584"/>
      <c r="AQ65" s="584"/>
      <c r="AR65" s="585"/>
      <c r="AS65" s="56" t="s">
        <v>38</v>
      </c>
      <c r="AT65" s="364"/>
      <c r="AU65" s="365"/>
      <c r="AV65" s="365"/>
      <c r="AW65" s="365"/>
      <c r="AX65" s="365"/>
      <c r="AY65" s="366"/>
      <c r="AZ65" s="367"/>
      <c r="BA65" s="368"/>
      <c r="BB65" s="368"/>
      <c r="BC65" s="57" t="s">
        <v>11</v>
      </c>
      <c r="BD65" s="577"/>
      <c r="BE65" s="578"/>
      <c r="BF65" s="578"/>
      <c r="BG65" s="579"/>
      <c r="BH65" s="358">
        <f>IF(AZ65="","",IF(U15="■",IF(AZ65=3,0.2,IF(AZ65=2,1.2,0)),IF(U17="■",IF(AZ65=3,0.5,IF(AZ65=2,2.8,0)))))</f>
      </c>
      <c r="BI65" s="359"/>
      <c r="BJ65" s="359"/>
      <c r="BK65" s="360"/>
      <c r="BL65" s="87">
        <f t="shared" si="1"/>
      </c>
      <c r="BM65" s="261"/>
      <c r="BN65" s="262"/>
      <c r="BO65" s="262"/>
      <c r="BP65" s="562"/>
      <c r="BQ65" s="20">
        <f>SUM(BM60:BM65)</f>
        <v>0</v>
      </c>
      <c r="BR65" s="26"/>
      <c r="BS65" s="26"/>
      <c r="BT65" s="26"/>
      <c r="BU65" s="26"/>
      <c r="BV65" s="17"/>
      <c r="BW65" s="575" t="s">
        <v>37</v>
      </c>
      <c r="BX65" s="576"/>
      <c r="BY65" s="583">
        <f>IF('建築設備の種類 (記入例)'!CK8="","",'建築設備の種類 (記入例)'!CK8)</f>
      </c>
      <c r="BZ65" s="584"/>
      <c r="CA65" s="584"/>
      <c r="CB65" s="585"/>
      <c r="CC65" s="56" t="s">
        <v>38</v>
      </c>
      <c r="CD65" s="364"/>
      <c r="CE65" s="365"/>
      <c r="CF65" s="365"/>
      <c r="CG65" s="365"/>
      <c r="CH65" s="365"/>
      <c r="CI65" s="366"/>
      <c r="CJ65" s="367"/>
      <c r="CK65" s="368"/>
      <c r="CL65" s="368"/>
      <c r="CM65" s="57" t="s">
        <v>11</v>
      </c>
      <c r="CN65" s="577"/>
      <c r="CO65" s="578"/>
      <c r="CP65" s="578"/>
      <c r="CQ65" s="579"/>
      <c r="CR65" s="358">
        <f>IF(CJ65="","",IF(U15="■",IF(CJ65=3,0.2,IF(CJ65=2,1.2,0)),IF(U17="■",IF(CJ65=3,0.5,IF(CJ65=2,2.8,0)))))</f>
      </c>
      <c r="CS65" s="359"/>
      <c r="CT65" s="359"/>
      <c r="CU65" s="360"/>
      <c r="CV65" s="87">
        <f t="shared" si="2"/>
      </c>
      <c r="CW65" s="261"/>
      <c r="CX65" s="262"/>
      <c r="CY65" s="262"/>
      <c r="CZ65" s="562"/>
      <c r="DA65" s="20">
        <f>SUM(CW60:CW65)</f>
        <v>0</v>
      </c>
      <c r="DE65" s="21">
        <f>SUM(AG29,AG35,AG41,AG47,AG53,AG59,AG65,BQ29,BQ35,BQ41,BQ47,BQ53,BQ59,BQ65,DA29,DA35,DA41,DA47,DA59,DA65,)</f>
        <v>14.020000000000001</v>
      </c>
    </row>
  </sheetData>
  <sheetProtection/>
  <mergeCells count="673">
    <mergeCell ref="BW54:CC57"/>
    <mergeCell ref="BW59:BX59"/>
    <mergeCell ref="CD54:CI54"/>
    <mergeCell ref="CD59:CI59"/>
    <mergeCell ref="BW7:CF10"/>
    <mergeCell ref="BW11:CF14"/>
    <mergeCell ref="BW15:CF18"/>
    <mergeCell ref="BY53:CB53"/>
    <mergeCell ref="BY40:CB40"/>
    <mergeCell ref="BY41:CB41"/>
    <mergeCell ref="BW41:BX41"/>
    <mergeCell ref="BW42:CC45"/>
    <mergeCell ref="AO15:BB17"/>
    <mergeCell ref="X9:AC10"/>
    <mergeCell ref="X11:AC12"/>
    <mergeCell ref="BE8:BO10"/>
    <mergeCell ref="AT25:AY25"/>
    <mergeCell ref="AT26:AY26"/>
    <mergeCell ref="BH43:BK43"/>
    <mergeCell ref="BH30:BK30"/>
    <mergeCell ref="U9:W10"/>
    <mergeCell ref="U11:W12"/>
    <mergeCell ref="U13:AE14"/>
    <mergeCell ref="C7:S9"/>
    <mergeCell ref="C10:S13"/>
    <mergeCell ref="CG15:CZ18"/>
    <mergeCell ref="CG7:CZ10"/>
    <mergeCell ref="CG11:CZ14"/>
    <mergeCell ref="U17:W18"/>
    <mergeCell ref="X17:AF18"/>
    <mergeCell ref="U15:W16"/>
    <mergeCell ref="X15:AF16"/>
    <mergeCell ref="AM21:AS21"/>
    <mergeCell ref="AT21:AY23"/>
    <mergeCell ref="AZ21:BC23"/>
    <mergeCell ref="AZ27:BB27"/>
    <mergeCell ref="AM22:AS22"/>
    <mergeCell ref="AM23:AS23"/>
    <mergeCell ref="AM24:AS27"/>
    <mergeCell ref="AT24:AY24"/>
    <mergeCell ref="BD32:BG32"/>
    <mergeCell ref="BH32:BK32"/>
    <mergeCell ref="BD40:BG40"/>
    <mergeCell ref="BH40:BK40"/>
    <mergeCell ref="BD35:BG35"/>
    <mergeCell ref="BH35:BK35"/>
    <mergeCell ref="BD39:BG39"/>
    <mergeCell ref="BH36:BK36"/>
    <mergeCell ref="BD36:BG36"/>
    <mergeCell ref="BH37:BK37"/>
    <mergeCell ref="BH42:BK42"/>
    <mergeCell ref="BH39:BK39"/>
    <mergeCell ref="BM60:BP65"/>
    <mergeCell ref="BH61:BK61"/>
    <mergeCell ref="BH62:BK62"/>
    <mergeCell ref="BM54:BP59"/>
    <mergeCell ref="BH55:BK55"/>
    <mergeCell ref="BH58:BK58"/>
    <mergeCell ref="BH59:BK59"/>
    <mergeCell ref="BH60:BK60"/>
    <mergeCell ref="BH56:BK56"/>
    <mergeCell ref="BH64:BK64"/>
    <mergeCell ref="AZ50:BB50"/>
    <mergeCell ref="BD50:BG50"/>
    <mergeCell ref="BH50:BK50"/>
    <mergeCell ref="BH51:BK51"/>
    <mergeCell ref="AZ52:BB52"/>
    <mergeCell ref="AZ51:BB51"/>
    <mergeCell ref="BD56:BG56"/>
    <mergeCell ref="BD53:BG53"/>
    <mergeCell ref="BD48:BG48"/>
    <mergeCell ref="AT51:AY51"/>
    <mergeCell ref="BD51:BG51"/>
    <mergeCell ref="BH48:BK48"/>
    <mergeCell ref="CD42:CI42"/>
    <mergeCell ref="CJ42:CL42"/>
    <mergeCell ref="CJ45:CL45"/>
    <mergeCell ref="BD46:BG46"/>
    <mergeCell ref="BH44:BK44"/>
    <mergeCell ref="BD45:BG45"/>
    <mergeCell ref="CJ41:CL41"/>
    <mergeCell ref="BM48:BP53"/>
    <mergeCell ref="AT49:AY49"/>
    <mergeCell ref="AZ49:BB49"/>
    <mergeCell ref="BD49:BG49"/>
    <mergeCell ref="BH49:BK49"/>
    <mergeCell ref="AT50:AY50"/>
    <mergeCell ref="CD51:CI51"/>
    <mergeCell ref="BW48:CC51"/>
    <mergeCell ref="CD48:CI48"/>
    <mergeCell ref="CR42:CU42"/>
    <mergeCell ref="CR45:CU45"/>
    <mergeCell ref="BM42:BP47"/>
    <mergeCell ref="CN42:CQ42"/>
    <mergeCell ref="CN45:CQ45"/>
    <mergeCell ref="BW47:BX47"/>
    <mergeCell ref="CD47:CI47"/>
    <mergeCell ref="CJ47:CL47"/>
    <mergeCell ref="CR44:CU44"/>
    <mergeCell ref="CD45:CI45"/>
    <mergeCell ref="BW36:CC39"/>
    <mergeCell ref="CD36:CI36"/>
    <mergeCell ref="CJ36:CL36"/>
    <mergeCell ref="CJ39:CL39"/>
    <mergeCell ref="CD38:CI38"/>
    <mergeCell ref="CJ38:CL38"/>
    <mergeCell ref="CD37:CI37"/>
    <mergeCell ref="CJ37:CL37"/>
    <mergeCell ref="CD39:CI39"/>
    <mergeCell ref="CN28:CQ28"/>
    <mergeCell ref="CN29:CQ29"/>
    <mergeCell ref="CJ35:CL35"/>
    <mergeCell ref="BW34:BX34"/>
    <mergeCell ref="AT32:AY32"/>
    <mergeCell ref="AZ32:BB32"/>
    <mergeCell ref="BD34:BG34"/>
    <mergeCell ref="BH34:BK34"/>
    <mergeCell ref="BH33:BK33"/>
    <mergeCell ref="CD35:CI35"/>
    <mergeCell ref="CW21:CZ23"/>
    <mergeCell ref="CJ21:CM23"/>
    <mergeCell ref="CN21:CQ23"/>
    <mergeCell ref="CR21:CU23"/>
    <mergeCell ref="BM30:BP35"/>
    <mergeCell ref="BH31:BK31"/>
    <mergeCell ref="BH28:BK28"/>
    <mergeCell ref="CR28:CU28"/>
    <mergeCell ref="BW29:BX29"/>
    <mergeCell ref="CD29:CI29"/>
    <mergeCell ref="AC24:AF29"/>
    <mergeCell ref="X27:AA27"/>
    <mergeCell ref="X28:AA28"/>
    <mergeCell ref="X29:AA29"/>
    <mergeCell ref="X36:AA36"/>
    <mergeCell ref="X42:AA42"/>
    <mergeCell ref="X40:AA40"/>
    <mergeCell ref="X41:AA41"/>
    <mergeCell ref="AC42:AF47"/>
    <mergeCell ref="X32:AA32"/>
    <mergeCell ref="X65:AA65"/>
    <mergeCell ref="P61:R61"/>
    <mergeCell ref="P62:R62"/>
    <mergeCell ref="C65:D65"/>
    <mergeCell ref="J65:O65"/>
    <mergeCell ref="P65:R65"/>
    <mergeCell ref="X63:AA63"/>
    <mergeCell ref="X61:AA61"/>
    <mergeCell ref="X64:AA64"/>
    <mergeCell ref="T64:W64"/>
    <mergeCell ref="X62:AA62"/>
    <mergeCell ref="C64:D64"/>
    <mergeCell ref="J64:O64"/>
    <mergeCell ref="P64:R64"/>
    <mergeCell ref="J63:O63"/>
    <mergeCell ref="E64:H64"/>
    <mergeCell ref="T65:W65"/>
    <mergeCell ref="T50:W50"/>
    <mergeCell ref="C60:I63"/>
    <mergeCell ref="J60:O60"/>
    <mergeCell ref="P60:R60"/>
    <mergeCell ref="T60:W60"/>
    <mergeCell ref="P63:R63"/>
    <mergeCell ref="T63:W63"/>
    <mergeCell ref="J62:O62"/>
    <mergeCell ref="T62:W62"/>
    <mergeCell ref="T61:W61"/>
    <mergeCell ref="P56:R56"/>
    <mergeCell ref="T56:W56"/>
    <mergeCell ref="J56:O56"/>
    <mergeCell ref="J61:O61"/>
    <mergeCell ref="P58:R58"/>
    <mergeCell ref="P57:R57"/>
    <mergeCell ref="C46:D46"/>
    <mergeCell ref="C47:D47"/>
    <mergeCell ref="C42:I45"/>
    <mergeCell ref="C40:D40"/>
    <mergeCell ref="C41:D41"/>
    <mergeCell ref="E47:H47"/>
    <mergeCell ref="E46:H46"/>
    <mergeCell ref="C30:I33"/>
    <mergeCell ref="C34:D34"/>
    <mergeCell ref="T30:W30"/>
    <mergeCell ref="J45:O45"/>
    <mergeCell ref="T40:W40"/>
    <mergeCell ref="J40:O40"/>
    <mergeCell ref="T35:W35"/>
    <mergeCell ref="T36:W36"/>
    <mergeCell ref="T37:W37"/>
    <mergeCell ref="T38:W38"/>
    <mergeCell ref="C28:D28"/>
    <mergeCell ref="P28:R28"/>
    <mergeCell ref="P29:R29"/>
    <mergeCell ref="C29:D29"/>
    <mergeCell ref="J28:O28"/>
    <mergeCell ref="J29:O29"/>
    <mergeCell ref="E28:H28"/>
    <mergeCell ref="E29:H29"/>
    <mergeCell ref="J44:O44"/>
    <mergeCell ref="T27:W27"/>
    <mergeCell ref="T28:W28"/>
    <mergeCell ref="T29:W29"/>
    <mergeCell ref="P27:R27"/>
    <mergeCell ref="T31:W31"/>
    <mergeCell ref="J41:O41"/>
    <mergeCell ref="J42:O42"/>
    <mergeCell ref="J43:O43"/>
    <mergeCell ref="P31:R31"/>
    <mergeCell ref="P26:R26"/>
    <mergeCell ref="J26:O26"/>
    <mergeCell ref="J27:O27"/>
    <mergeCell ref="X30:AA30"/>
    <mergeCell ref="P30:R30"/>
    <mergeCell ref="J30:O30"/>
    <mergeCell ref="AC21:AF23"/>
    <mergeCell ref="X21:AA23"/>
    <mergeCell ref="C24:I27"/>
    <mergeCell ref="T25:W25"/>
    <mergeCell ref="T26:W26"/>
    <mergeCell ref="X26:AA26"/>
    <mergeCell ref="X24:AA24"/>
    <mergeCell ref="X25:AA25"/>
    <mergeCell ref="J24:O24"/>
    <mergeCell ref="J25:O25"/>
    <mergeCell ref="T24:W24"/>
    <mergeCell ref="P24:R24"/>
    <mergeCell ref="P25:R25"/>
    <mergeCell ref="P21:S23"/>
    <mergeCell ref="C21:I21"/>
    <mergeCell ref="C22:I22"/>
    <mergeCell ref="C23:I23"/>
    <mergeCell ref="T21:W23"/>
    <mergeCell ref="J21:O23"/>
    <mergeCell ref="J49:O49"/>
    <mergeCell ref="P32:R32"/>
    <mergeCell ref="P33:R33"/>
    <mergeCell ref="P44:R44"/>
    <mergeCell ref="P40:R40"/>
    <mergeCell ref="P43:R43"/>
    <mergeCell ref="P39:R39"/>
    <mergeCell ref="P34:R34"/>
    <mergeCell ref="P41:R41"/>
    <mergeCell ref="P42:R42"/>
    <mergeCell ref="P45:R45"/>
    <mergeCell ref="P50:R50"/>
    <mergeCell ref="P53:R53"/>
    <mergeCell ref="J51:O51"/>
    <mergeCell ref="P52:R52"/>
    <mergeCell ref="P47:R47"/>
    <mergeCell ref="P48:R48"/>
    <mergeCell ref="J50:O50"/>
    <mergeCell ref="J47:O47"/>
    <mergeCell ref="J48:O48"/>
    <mergeCell ref="T32:W32"/>
    <mergeCell ref="T33:W33"/>
    <mergeCell ref="T34:W34"/>
    <mergeCell ref="T41:W41"/>
    <mergeCell ref="T39:W39"/>
    <mergeCell ref="P36:R36"/>
    <mergeCell ref="P37:R37"/>
    <mergeCell ref="P38:R38"/>
    <mergeCell ref="P35:R35"/>
    <mergeCell ref="T42:W42"/>
    <mergeCell ref="T58:W58"/>
    <mergeCell ref="T59:W59"/>
    <mergeCell ref="T48:W48"/>
    <mergeCell ref="T49:W49"/>
    <mergeCell ref="T51:W51"/>
    <mergeCell ref="T52:W52"/>
    <mergeCell ref="T54:W54"/>
    <mergeCell ref="T55:W55"/>
    <mergeCell ref="T57:W57"/>
    <mergeCell ref="X60:AA60"/>
    <mergeCell ref="X56:AA56"/>
    <mergeCell ref="X50:AA50"/>
    <mergeCell ref="X51:AA51"/>
    <mergeCell ref="X57:AA57"/>
    <mergeCell ref="X53:AA53"/>
    <mergeCell ref="X52:AA52"/>
    <mergeCell ref="X54:AA54"/>
    <mergeCell ref="X58:AA58"/>
    <mergeCell ref="X59:AA59"/>
    <mergeCell ref="T43:W43"/>
    <mergeCell ref="T45:W45"/>
    <mergeCell ref="T46:W46"/>
    <mergeCell ref="T47:W47"/>
    <mergeCell ref="T44:W44"/>
    <mergeCell ref="X46:AA46"/>
    <mergeCell ref="X44:AA44"/>
    <mergeCell ref="X49:AA49"/>
    <mergeCell ref="X48:AA48"/>
    <mergeCell ref="X43:AA43"/>
    <mergeCell ref="X47:AA47"/>
    <mergeCell ref="AC48:AF53"/>
    <mergeCell ref="AC54:AF59"/>
    <mergeCell ref="X45:AA45"/>
    <mergeCell ref="X31:AA31"/>
    <mergeCell ref="AC36:AF41"/>
    <mergeCell ref="X39:AA39"/>
    <mergeCell ref="X33:AA33"/>
    <mergeCell ref="X34:AA34"/>
    <mergeCell ref="X35:AA35"/>
    <mergeCell ref="X38:AA38"/>
    <mergeCell ref="C35:D35"/>
    <mergeCell ref="C36:I39"/>
    <mergeCell ref="C48:I51"/>
    <mergeCell ref="C54:I57"/>
    <mergeCell ref="C59:D59"/>
    <mergeCell ref="C58:D58"/>
    <mergeCell ref="C52:D52"/>
    <mergeCell ref="C53:D53"/>
    <mergeCell ref="E52:H52"/>
    <mergeCell ref="E53:H53"/>
    <mergeCell ref="J54:O54"/>
    <mergeCell ref="J55:O55"/>
    <mergeCell ref="J46:O46"/>
    <mergeCell ref="P59:R59"/>
    <mergeCell ref="J36:O36"/>
    <mergeCell ref="J37:O37"/>
    <mergeCell ref="P54:R54"/>
    <mergeCell ref="P51:R51"/>
    <mergeCell ref="P46:R46"/>
    <mergeCell ref="P49:R49"/>
    <mergeCell ref="BW21:CC21"/>
    <mergeCell ref="CD21:CI23"/>
    <mergeCell ref="BW22:CC22"/>
    <mergeCell ref="BW23:CC23"/>
    <mergeCell ref="J33:O33"/>
    <mergeCell ref="AC60:AF65"/>
    <mergeCell ref="J34:O34"/>
    <mergeCell ref="J38:O38"/>
    <mergeCell ref="J52:O52"/>
    <mergeCell ref="J53:O53"/>
    <mergeCell ref="J39:O39"/>
    <mergeCell ref="J35:O35"/>
    <mergeCell ref="BW24:CC27"/>
    <mergeCell ref="CD24:CI24"/>
    <mergeCell ref="CD25:CI25"/>
    <mergeCell ref="CD26:CI26"/>
    <mergeCell ref="J31:O31"/>
    <mergeCell ref="J32:O32"/>
    <mergeCell ref="AC30:AF35"/>
    <mergeCell ref="X37:AA37"/>
    <mergeCell ref="CN26:CQ26"/>
    <mergeCell ref="CR26:CU26"/>
    <mergeCell ref="CN27:CQ27"/>
    <mergeCell ref="CN24:CQ24"/>
    <mergeCell ref="CR27:CU27"/>
    <mergeCell ref="CJ24:CL24"/>
    <mergeCell ref="CD27:CI27"/>
    <mergeCell ref="CJ27:CL27"/>
    <mergeCell ref="CD28:CI28"/>
    <mergeCell ref="CJ28:CL28"/>
    <mergeCell ref="CR24:CU24"/>
    <mergeCell ref="CW24:CZ29"/>
    <mergeCell ref="CJ25:CL25"/>
    <mergeCell ref="CN25:CQ25"/>
    <mergeCell ref="CR25:CU25"/>
    <mergeCell ref="CJ26:CL26"/>
    <mergeCell ref="CR30:CU30"/>
    <mergeCell ref="CJ29:CL29"/>
    <mergeCell ref="CN33:CQ33"/>
    <mergeCell ref="CW30:CZ35"/>
    <mergeCell ref="CJ31:CL31"/>
    <mergeCell ref="CN31:CQ31"/>
    <mergeCell ref="CR31:CU31"/>
    <mergeCell ref="CJ32:CL32"/>
    <mergeCell ref="CN32:CQ32"/>
    <mergeCell ref="CR29:CU29"/>
    <mergeCell ref="CD30:CI30"/>
    <mergeCell ref="CJ30:CL30"/>
    <mergeCell ref="CN30:CQ30"/>
    <mergeCell ref="CD31:CI31"/>
    <mergeCell ref="CD32:CI32"/>
    <mergeCell ref="CD34:CI34"/>
    <mergeCell ref="CJ34:CL34"/>
    <mergeCell ref="CD33:CI33"/>
    <mergeCell ref="CN36:CQ36"/>
    <mergeCell ref="CR35:CU35"/>
    <mergeCell ref="CR33:CU33"/>
    <mergeCell ref="CJ33:CL33"/>
    <mergeCell ref="CR32:CU32"/>
    <mergeCell ref="CN34:CQ34"/>
    <mergeCell ref="CR34:CU34"/>
    <mergeCell ref="CN35:CQ35"/>
    <mergeCell ref="CR41:CU41"/>
    <mergeCell ref="CN38:CQ38"/>
    <mergeCell ref="CN40:CQ40"/>
    <mergeCell ref="CN39:CQ39"/>
    <mergeCell ref="CR37:CU37"/>
    <mergeCell ref="CN41:CQ41"/>
    <mergeCell ref="CN37:CQ37"/>
    <mergeCell ref="CD40:CI40"/>
    <mergeCell ref="CJ40:CL40"/>
    <mergeCell ref="CJ44:CL44"/>
    <mergeCell ref="CN44:CQ44"/>
    <mergeCell ref="CD41:CI41"/>
    <mergeCell ref="CW36:CZ41"/>
    <mergeCell ref="CR40:CU40"/>
    <mergeCell ref="CR38:CU38"/>
    <mergeCell ref="CR36:CU36"/>
    <mergeCell ref="CR39:CU39"/>
    <mergeCell ref="BW40:BX40"/>
    <mergeCell ref="CW42:CZ47"/>
    <mergeCell ref="CD43:CI43"/>
    <mergeCell ref="CJ43:CL43"/>
    <mergeCell ref="CN43:CQ43"/>
    <mergeCell ref="CR43:CU43"/>
    <mergeCell ref="CD44:CI44"/>
    <mergeCell ref="CN46:CQ46"/>
    <mergeCell ref="CR46:CU46"/>
    <mergeCell ref="CN47:CQ47"/>
    <mergeCell ref="CR47:CU47"/>
    <mergeCell ref="BW46:BX46"/>
    <mergeCell ref="CD46:CI46"/>
    <mergeCell ref="CJ46:CL46"/>
    <mergeCell ref="BY46:CB46"/>
    <mergeCell ref="BY47:CB47"/>
    <mergeCell ref="CR48:CU48"/>
    <mergeCell ref="CR51:CU51"/>
    <mergeCell ref="CJ48:CL48"/>
    <mergeCell ref="CN48:CQ48"/>
    <mergeCell ref="CJ51:CL51"/>
    <mergeCell ref="CN51:CQ51"/>
    <mergeCell ref="CW48:CZ53"/>
    <mergeCell ref="CD49:CI49"/>
    <mergeCell ref="CJ49:CL49"/>
    <mergeCell ref="CN49:CQ49"/>
    <mergeCell ref="CR49:CU49"/>
    <mergeCell ref="CD50:CI50"/>
    <mergeCell ref="CJ50:CL50"/>
    <mergeCell ref="CN50:CQ50"/>
    <mergeCell ref="CN52:CQ52"/>
    <mergeCell ref="CR50:CU50"/>
    <mergeCell ref="CR52:CU52"/>
    <mergeCell ref="BW53:BX53"/>
    <mergeCell ref="CD53:CI53"/>
    <mergeCell ref="CJ53:CL53"/>
    <mergeCell ref="CN53:CQ53"/>
    <mergeCell ref="CR53:CU53"/>
    <mergeCell ref="BW52:BX52"/>
    <mergeCell ref="CJ52:CL52"/>
    <mergeCell ref="CD52:CI52"/>
    <mergeCell ref="BY52:CB52"/>
    <mergeCell ref="CJ54:CL54"/>
    <mergeCell ref="CN54:CQ54"/>
    <mergeCell ref="CJ57:CL57"/>
    <mergeCell ref="CN57:CQ57"/>
    <mergeCell ref="CR54:CU54"/>
    <mergeCell ref="CR57:CU57"/>
    <mergeCell ref="CW54:CZ59"/>
    <mergeCell ref="CD55:CI55"/>
    <mergeCell ref="CJ55:CL55"/>
    <mergeCell ref="CN55:CQ55"/>
    <mergeCell ref="CR55:CU55"/>
    <mergeCell ref="CD56:CI56"/>
    <mergeCell ref="CJ56:CL56"/>
    <mergeCell ref="CN56:CQ56"/>
    <mergeCell ref="CR56:CU56"/>
    <mergeCell ref="CD57:CI57"/>
    <mergeCell ref="CJ59:CL59"/>
    <mergeCell ref="BW58:BX58"/>
    <mergeCell ref="CD58:CI58"/>
    <mergeCell ref="CJ58:CL58"/>
    <mergeCell ref="BY58:CB58"/>
    <mergeCell ref="BY59:CB59"/>
    <mergeCell ref="CN63:CQ63"/>
    <mergeCell ref="CR60:CU60"/>
    <mergeCell ref="CR63:CU63"/>
    <mergeCell ref="CN58:CQ58"/>
    <mergeCell ref="CR58:CU58"/>
    <mergeCell ref="CN59:CQ59"/>
    <mergeCell ref="CR59:CU59"/>
    <mergeCell ref="CW60:CZ65"/>
    <mergeCell ref="CD61:CI61"/>
    <mergeCell ref="CJ61:CL61"/>
    <mergeCell ref="CN61:CQ61"/>
    <mergeCell ref="CR61:CU61"/>
    <mergeCell ref="CD62:CI62"/>
    <mergeCell ref="CJ62:CL62"/>
    <mergeCell ref="CN62:CQ62"/>
    <mergeCell ref="CR62:CU62"/>
    <mergeCell ref="CD63:CI63"/>
    <mergeCell ref="CR64:CU64"/>
    <mergeCell ref="BW65:BX65"/>
    <mergeCell ref="CD65:CI65"/>
    <mergeCell ref="CJ65:CL65"/>
    <mergeCell ref="CN65:CQ65"/>
    <mergeCell ref="CR65:CU65"/>
    <mergeCell ref="BW64:BX64"/>
    <mergeCell ref="CD64:CI64"/>
    <mergeCell ref="BY65:CB65"/>
    <mergeCell ref="BY64:CB64"/>
    <mergeCell ref="BD21:BG23"/>
    <mergeCell ref="BH21:BK23"/>
    <mergeCell ref="BM21:BP23"/>
    <mergeCell ref="CN64:CQ64"/>
    <mergeCell ref="CJ64:CL64"/>
    <mergeCell ref="BW60:CC63"/>
    <mergeCell ref="CD60:CI60"/>
    <mergeCell ref="CJ60:CL60"/>
    <mergeCell ref="CN60:CQ60"/>
    <mergeCell ref="CJ63:CL63"/>
    <mergeCell ref="AT27:AY27"/>
    <mergeCell ref="AZ24:BB24"/>
    <mergeCell ref="BD24:BG24"/>
    <mergeCell ref="BH24:BK24"/>
    <mergeCell ref="BD27:BG27"/>
    <mergeCell ref="BH27:BK27"/>
    <mergeCell ref="BM24:BP29"/>
    <mergeCell ref="AZ25:BB25"/>
    <mergeCell ref="BD25:BG25"/>
    <mergeCell ref="BH25:BK25"/>
    <mergeCell ref="AZ26:BB26"/>
    <mergeCell ref="BD26:BG26"/>
    <mergeCell ref="BH26:BK26"/>
    <mergeCell ref="BD29:BG29"/>
    <mergeCell ref="BH29:BK29"/>
    <mergeCell ref="BD28:BG28"/>
    <mergeCell ref="AM29:AN29"/>
    <mergeCell ref="AT29:AY29"/>
    <mergeCell ref="AZ29:BB29"/>
    <mergeCell ref="AM28:AN28"/>
    <mergeCell ref="AT28:AY28"/>
    <mergeCell ref="AZ28:BB28"/>
    <mergeCell ref="AM30:AS33"/>
    <mergeCell ref="AT30:AY30"/>
    <mergeCell ref="AZ30:BB30"/>
    <mergeCell ref="BD30:BG30"/>
    <mergeCell ref="AT31:AY31"/>
    <mergeCell ref="AZ31:BB31"/>
    <mergeCell ref="BD31:BG31"/>
    <mergeCell ref="AT33:AY33"/>
    <mergeCell ref="AZ33:BB33"/>
    <mergeCell ref="BD33:BG33"/>
    <mergeCell ref="AM34:AN34"/>
    <mergeCell ref="AM35:AN35"/>
    <mergeCell ref="AM36:AS39"/>
    <mergeCell ref="AT36:AY36"/>
    <mergeCell ref="AT39:AY39"/>
    <mergeCell ref="AT35:AY35"/>
    <mergeCell ref="AZ40:BB40"/>
    <mergeCell ref="AZ36:BB36"/>
    <mergeCell ref="AT34:AY34"/>
    <mergeCell ref="AZ34:BB34"/>
    <mergeCell ref="AT38:AY38"/>
    <mergeCell ref="AZ35:BB35"/>
    <mergeCell ref="AZ39:BB39"/>
    <mergeCell ref="BY28:CB28"/>
    <mergeCell ref="BY29:CB29"/>
    <mergeCell ref="BY34:CB34"/>
    <mergeCell ref="BY35:CB35"/>
    <mergeCell ref="BW30:CC33"/>
    <mergeCell ref="BW35:BX35"/>
    <mergeCell ref="BW28:BX28"/>
    <mergeCell ref="BM36:BP41"/>
    <mergeCell ref="AT37:AY37"/>
    <mergeCell ref="AZ37:BB37"/>
    <mergeCell ref="BD37:BG37"/>
    <mergeCell ref="BD41:BG41"/>
    <mergeCell ref="BH41:BK41"/>
    <mergeCell ref="AZ38:BB38"/>
    <mergeCell ref="BD38:BG38"/>
    <mergeCell ref="BH38:BK38"/>
    <mergeCell ref="AT40:AY40"/>
    <mergeCell ref="AM41:AN41"/>
    <mergeCell ref="AT41:AY41"/>
    <mergeCell ref="AZ41:BB41"/>
    <mergeCell ref="AO28:AR28"/>
    <mergeCell ref="AO29:AR29"/>
    <mergeCell ref="AO34:AR34"/>
    <mergeCell ref="AO35:AR35"/>
    <mergeCell ref="AO40:AR40"/>
    <mergeCell ref="AO41:AR41"/>
    <mergeCell ref="AM40:AN40"/>
    <mergeCell ref="AM42:AS45"/>
    <mergeCell ref="AT42:AY42"/>
    <mergeCell ref="AZ42:BB42"/>
    <mergeCell ref="BD42:BG42"/>
    <mergeCell ref="AT43:AY43"/>
    <mergeCell ref="AZ43:BB43"/>
    <mergeCell ref="BD43:BG43"/>
    <mergeCell ref="BD44:BG44"/>
    <mergeCell ref="AT45:AY45"/>
    <mergeCell ref="AZ45:BB45"/>
    <mergeCell ref="BH45:BK45"/>
    <mergeCell ref="AT44:AY44"/>
    <mergeCell ref="AZ44:BB44"/>
    <mergeCell ref="BH46:BK46"/>
    <mergeCell ref="AM47:AN47"/>
    <mergeCell ref="AT47:AY47"/>
    <mergeCell ref="AZ47:BB47"/>
    <mergeCell ref="BD47:BG47"/>
    <mergeCell ref="BH47:BK47"/>
    <mergeCell ref="AM46:AN46"/>
    <mergeCell ref="AO46:AR46"/>
    <mergeCell ref="AO47:AR47"/>
    <mergeCell ref="AZ46:BB46"/>
    <mergeCell ref="BD52:BG52"/>
    <mergeCell ref="BH52:BK52"/>
    <mergeCell ref="AM48:AS51"/>
    <mergeCell ref="AT48:AY48"/>
    <mergeCell ref="AZ48:BB48"/>
    <mergeCell ref="AM52:AN52"/>
    <mergeCell ref="AT52:AY52"/>
    <mergeCell ref="AO52:AR52"/>
    <mergeCell ref="E65:H65"/>
    <mergeCell ref="J58:O58"/>
    <mergeCell ref="J57:O57"/>
    <mergeCell ref="J59:O59"/>
    <mergeCell ref="E58:H58"/>
    <mergeCell ref="E59:H59"/>
    <mergeCell ref="T53:W53"/>
    <mergeCell ref="P55:R55"/>
    <mergeCell ref="AO53:AR53"/>
    <mergeCell ref="AM53:AN53"/>
    <mergeCell ref="AT53:AY53"/>
    <mergeCell ref="AZ53:BB53"/>
    <mergeCell ref="BH57:BK57"/>
    <mergeCell ref="BH53:BK53"/>
    <mergeCell ref="AM54:AS57"/>
    <mergeCell ref="AT54:AY54"/>
    <mergeCell ref="AZ54:BB54"/>
    <mergeCell ref="BD54:BG54"/>
    <mergeCell ref="BH54:BK54"/>
    <mergeCell ref="AT55:AY55"/>
    <mergeCell ref="AZ55:BB55"/>
    <mergeCell ref="BD55:BG55"/>
    <mergeCell ref="AZ58:BB58"/>
    <mergeCell ref="AO58:AR58"/>
    <mergeCell ref="AO59:AR59"/>
    <mergeCell ref="AT57:AY57"/>
    <mergeCell ref="AZ57:BB57"/>
    <mergeCell ref="BD57:BG57"/>
    <mergeCell ref="AO65:AR65"/>
    <mergeCell ref="BD62:BG62"/>
    <mergeCell ref="BD58:BG58"/>
    <mergeCell ref="AZ60:BB60"/>
    <mergeCell ref="BD60:BG60"/>
    <mergeCell ref="AT61:AY61"/>
    <mergeCell ref="AZ61:BB61"/>
    <mergeCell ref="BD61:BG61"/>
    <mergeCell ref="BD59:BG59"/>
    <mergeCell ref="AZ62:BB62"/>
    <mergeCell ref="BD65:BG65"/>
    <mergeCell ref="BH65:BK65"/>
    <mergeCell ref="AM64:AN64"/>
    <mergeCell ref="AT64:AY64"/>
    <mergeCell ref="AZ64:BB64"/>
    <mergeCell ref="AM65:AN65"/>
    <mergeCell ref="AT65:AY65"/>
    <mergeCell ref="AZ65:BB65"/>
    <mergeCell ref="AO64:AR64"/>
    <mergeCell ref="BD64:BG64"/>
    <mergeCell ref="BD63:BG63"/>
    <mergeCell ref="BH63:BK63"/>
    <mergeCell ref="E34:H34"/>
    <mergeCell ref="E35:H35"/>
    <mergeCell ref="E40:H40"/>
    <mergeCell ref="E41:H41"/>
    <mergeCell ref="AM60:AS63"/>
    <mergeCell ref="AT60:AY60"/>
    <mergeCell ref="AZ56:BB56"/>
    <mergeCell ref="AM59:AN59"/>
    <mergeCell ref="AT62:AY62"/>
    <mergeCell ref="AT56:AY56"/>
    <mergeCell ref="X55:AA55"/>
    <mergeCell ref="AT46:AY46"/>
    <mergeCell ref="AT63:AY63"/>
    <mergeCell ref="AZ63:BB63"/>
    <mergeCell ref="AT59:AY59"/>
    <mergeCell ref="AZ59:BB59"/>
    <mergeCell ref="AM58:AN58"/>
    <mergeCell ref="AT58:AY58"/>
  </mergeCells>
  <dataValidations count="3">
    <dataValidation type="list" allowBlank="1" showInputMessage="1" showErrorMessage="1" sqref="CJ24:CJ65 P24:R65 CK24:CL33 AZ24:BB65">
      <formula1>"-,3,2,"</formula1>
    </dataValidation>
    <dataValidation type="list" allowBlank="1" showInputMessage="1" showErrorMessage="1" sqref="AN15 AN13 AN11 U11:V11 U9:V9 U17:V17 U15:V15">
      <formula1>"□,■"</formula1>
    </dataValidation>
    <dataValidation allowBlank="1" showInputMessage="1" showErrorMessage="1" imeMode="hiragana" sqref="C10:S13"/>
  </dataValidations>
  <printOptions/>
  <pageMargins left="0.984251968503937" right="0.5905511811023623" top="0.1968503937007874" bottom="0.5905511811023623" header="0.2362204724409449" footer="0.07874015748031496"/>
  <pageSetup orientation="landscape" paperSize="8" scale="95" r:id="rId1"/>
  <headerFooter alignWithMargins="0">
    <oddHeader xml:space="preserve">&amp;C&amp;8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（財）大分県建築住宅センター</dc:creator>
  <cp:keywords/>
  <dc:description/>
  <cp:lastModifiedBy>首藤 敦史</cp:lastModifiedBy>
  <cp:lastPrinted>2003-07-27T05:57:13Z</cp:lastPrinted>
  <dcterms:created xsi:type="dcterms:W3CDTF">2003-05-08T04:49:34Z</dcterms:created>
  <dcterms:modified xsi:type="dcterms:W3CDTF">2018-06-07T08:24:12Z</dcterms:modified>
  <cp:category/>
  <cp:version/>
  <cp:contentType/>
  <cp:contentStatus/>
</cp:coreProperties>
</file>